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ndou404\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<sst xmlns="http://schemas.openxmlformats.org/spreadsheetml/2006/main" count="232" uniqueCount="111">
  <si>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</si>
  <si>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</si>
  <si>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</si>
  <si>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</si>
  <si>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</si>
  <si>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</si>
  <si>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</si>
  <si>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</si>
  <si>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</si>
  <si>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</si>
  <si>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</si>
  <si>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</si>
  <si>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</si>
  <si>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</si>
  <si>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</si>
  <si>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</si>
  <si>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</si>
  <si>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</si>
  <si>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</si>
  <si>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</si>
  <si>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</si>
  <si>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</si>
  <si>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</si>
  <si>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</si>
  <si>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</si>
  <si>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</si>
  <si>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</si>
  <si>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</si>
  <si>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</si>
  <si>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</si>
  <si>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</si>
  <si>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</si>
  <si>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</si>
  <si>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</si>
  <si>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</si>
  <si>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</si>
  <si>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</si>
  <si>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</si>
  <si>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</si>
  <si>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</si>
  <si>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</si>
  <si>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</si>
  <si>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</si>
  <si>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</si>
  <si>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</si>
  <si>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</si>
  <si>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</si>
  <si>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</si>
  <si>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</si>
  <si>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</si>
  <si>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</si>
  <si>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</si>
  <si>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</si>
  <si>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</si>
  <si>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</si>
  <si>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</si>
  <si>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</si>
  <si>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</si>
  <si>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</si>
  <si>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</si>
  <si>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</si>
  <si>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</si>
  <si>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</si>
  <si>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</si>
  <si>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</si>
  <si>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</si>
  <si>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</si>
  <si>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</si>
  <si>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</si>
  <si>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</si>
  <si>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</si>
  <si>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</si>
  <si>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</si>
  <si>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</si>
  <si>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</si>
  <si>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</si>
  <si>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</si>
  <si>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</si>
  <si>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</si>
  <si>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</si>
  <si>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</si>
  <si>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</si>
  <si>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</si>
  <si>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</si>
  <si>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</si>
  <si>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</si>
  <si>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</si>
  <si>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</si>
  <si>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</si>
  <si>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</si>
  <si>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</si>
  <si>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</si>
  <si>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</si>
  <si>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</si>
  <si>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</si>
  <si>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</si>
  <si>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飯豊町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</si>
  <si>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</si>
  <si>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</si>
  <si>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</si>
  <si>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</si>
  <si>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</si>
  <si>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</si>
  <si>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</si>
  <si>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</si>
  <si>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</si>
  <si>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</si>
  <si>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</si>
  <si>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比較的新しい施設のため管渠等の長寿命化までは至っていないが、機器類の修繕等は年々発生しているため検討が必要である。</t>
    <rPh sb="0" eb="3">
      <t>ヒカクテキ</t>
    </rPh>
    <rPh sb="3" eb="4">
      <t>アタラ</t>
    </rPh>
    <rPh sb="6" eb="8">
      <t>シセツ</t>
    </rPh>
    <rPh sb="11" eb="12">
      <t>カン</t>
    </rPh>
    <rPh sb="12" eb="13">
      <t>キョ</t>
    </rPh>
    <rPh sb="13" eb="14">
      <t>トウ</t>
    </rPh>
    <rPh sb="15" eb="16">
      <t>チョウ</t>
    </rPh>
    <rPh sb="16" eb="19">
      <t>ジュミョウカ</t>
    </rPh>
    <rPh sb="22" eb="23">
      <t>イタ</t>
    </rPh>
    <rPh sb="30" eb="33">
      <t>キキルイ</t>
    </rPh>
    <rPh sb="34" eb="36">
      <t>シュウゼン</t>
    </rPh>
    <rPh sb="36" eb="37">
      <t>トウ</t>
    </rPh>
    <rPh sb="38" eb="40">
      <t>ネンネン</t>
    </rPh>
    <rPh sb="40" eb="42">
      <t>ハッセイ</t>
    </rPh>
    <rPh sb="48" eb="50">
      <t>ケントウ</t>
    </rPh>
    <rPh sb="51" eb="53">
      <t>ヒツヨウ</t>
    </rPh>
    <phoneticPr fontId="4"/>
  </si>
  <si>
    <t>①90％に近い数値で推移しているが、年々減少傾向にある。利用者減少により収益減に対し、費用や地方債償還金が上回っており、他会計繰入金の依存度が高い。
④他団体と比較して同じ程度の数値を示していたが、平成２６年に上回った。継続的な投資事業による企業債等が影響している。
⑤類似団体と同じか低い数値で推移しており、使用料の収入以外に依存している割合が高い。
⑥類似団体と比較して同じ程度の数値で推移している。農業用水の上流等では放流管の延長が必要であり汚水処理原価を上げる一因となっている。
⑦⑧類似団体と比較しても高い数値で推移している。</t>
    <rPh sb="5" eb="6">
      <t>チカ</t>
    </rPh>
    <rPh sb="7" eb="9">
      <t>スウチ</t>
    </rPh>
    <rPh sb="10" eb="12">
      <t>スイイ</t>
    </rPh>
    <rPh sb="18" eb="20">
      <t>ネンネン</t>
    </rPh>
    <rPh sb="20" eb="22">
      <t>ゲンショウ</t>
    </rPh>
    <rPh sb="22" eb="24">
      <t>ケイコウ</t>
    </rPh>
    <rPh sb="28" eb="31">
      <t>リヨウシャ</t>
    </rPh>
    <rPh sb="31" eb="33">
      <t>ゲンショウ</t>
    </rPh>
    <rPh sb="36" eb="38">
      <t>シュウエキ</t>
    </rPh>
    <rPh sb="38" eb="39">
      <t>ゲン</t>
    </rPh>
    <rPh sb="40" eb="41">
      <t>タイ</t>
    </rPh>
    <rPh sb="43" eb="45">
      <t>ヒヨウ</t>
    </rPh>
    <rPh sb="46" eb="49">
      <t>チホウサイ</t>
    </rPh>
    <rPh sb="49" eb="52">
      <t>ショウカンキン</t>
    </rPh>
    <rPh sb="53" eb="55">
      <t>ウワマワ</t>
    </rPh>
    <rPh sb="60" eb="61">
      <t>タ</t>
    </rPh>
    <rPh sb="61" eb="63">
      <t>カイケイ</t>
    </rPh>
    <rPh sb="63" eb="65">
      <t>クリイレ</t>
    </rPh>
    <rPh sb="65" eb="66">
      <t>キン</t>
    </rPh>
    <rPh sb="67" eb="70">
      <t>イゾンド</t>
    </rPh>
    <rPh sb="71" eb="72">
      <t>タカ</t>
    </rPh>
    <rPh sb="77" eb="78">
      <t>タ</t>
    </rPh>
    <rPh sb="78" eb="80">
      <t>ダンタイ</t>
    </rPh>
    <rPh sb="81" eb="83">
      <t>ヒカク</t>
    </rPh>
    <rPh sb="85" eb="86">
      <t>オナ</t>
    </rPh>
    <rPh sb="87" eb="89">
      <t>テイド</t>
    </rPh>
    <rPh sb="90" eb="92">
      <t>スウチ</t>
    </rPh>
    <rPh sb="93" eb="94">
      <t>シメ</t>
    </rPh>
    <rPh sb="100" eb="102">
      <t>ヘイセイ</t>
    </rPh>
    <rPh sb="104" eb="105">
      <t>ネン</t>
    </rPh>
    <rPh sb="106" eb="108">
      <t>ウワマワ</t>
    </rPh>
    <rPh sb="111" eb="114">
      <t>ケイゾクテキ</t>
    </rPh>
    <rPh sb="115" eb="117">
      <t>トウシ</t>
    </rPh>
    <rPh sb="117" eb="119">
      <t>ジギョウ</t>
    </rPh>
    <rPh sb="122" eb="124">
      <t>キギョウ</t>
    </rPh>
    <rPh sb="124" eb="125">
      <t>サイ</t>
    </rPh>
    <rPh sb="125" eb="126">
      <t>トウ</t>
    </rPh>
    <rPh sb="127" eb="129">
      <t>エイキョウ</t>
    </rPh>
    <rPh sb="137" eb="139">
      <t>ルイジ</t>
    </rPh>
    <rPh sb="139" eb="141">
      <t>ダンタイ</t>
    </rPh>
    <rPh sb="142" eb="143">
      <t>オナ</t>
    </rPh>
    <rPh sb="145" eb="146">
      <t>ヒク</t>
    </rPh>
    <rPh sb="147" eb="149">
      <t>スウチ</t>
    </rPh>
    <rPh sb="150" eb="152">
      <t>スイイ</t>
    </rPh>
    <rPh sb="157" eb="160">
      <t>シヨウリョウ</t>
    </rPh>
    <rPh sb="161" eb="163">
      <t>シュウニュウ</t>
    </rPh>
    <rPh sb="163" eb="165">
      <t>イガイ</t>
    </rPh>
    <rPh sb="166" eb="168">
      <t>イゾン</t>
    </rPh>
    <rPh sb="172" eb="174">
      <t>ワリアイ</t>
    </rPh>
    <rPh sb="175" eb="176">
      <t>タカ</t>
    </rPh>
    <rPh sb="181" eb="183">
      <t>ルイジ</t>
    </rPh>
    <rPh sb="183" eb="185">
      <t>ダンタイ</t>
    </rPh>
    <rPh sb="186" eb="188">
      <t>ヒカク</t>
    </rPh>
    <rPh sb="190" eb="191">
      <t>オナ</t>
    </rPh>
    <rPh sb="192" eb="194">
      <t>テイド</t>
    </rPh>
    <rPh sb="195" eb="197">
      <t>スウチ</t>
    </rPh>
    <rPh sb="198" eb="200">
      <t>スイイ</t>
    </rPh>
    <rPh sb="212" eb="213">
      <t>トウ</t>
    </rPh>
    <rPh sb="215" eb="217">
      <t>ホウリュウ</t>
    </rPh>
    <rPh sb="217" eb="218">
      <t>カン</t>
    </rPh>
    <rPh sb="219" eb="221">
      <t>エンチョウ</t>
    </rPh>
    <rPh sb="222" eb="224">
      <t>ヒツヨウ</t>
    </rPh>
    <rPh sb="227" eb="229">
      <t>オスイ</t>
    </rPh>
    <rPh sb="229" eb="231">
      <t>ショリ</t>
    </rPh>
    <rPh sb="231" eb="233">
      <t>ゲンカ</t>
    </rPh>
    <rPh sb="234" eb="235">
      <t>ア</t>
    </rPh>
    <rPh sb="237" eb="239">
      <t>イチイン</t>
    </rPh>
    <rPh sb="250" eb="252">
      <t>ルイジ</t>
    </rPh>
    <rPh sb="252" eb="254">
      <t>ダンタイ</t>
    </rPh>
    <rPh sb="255" eb="257">
      <t>ヒカク</t>
    </rPh>
    <rPh sb="260" eb="261">
      <t>タカ</t>
    </rPh>
    <rPh sb="262" eb="264">
      <t>スウチ</t>
    </rPh>
    <rPh sb="265" eb="267">
      <t>スイイ</t>
    </rPh>
    <phoneticPr fontId="4"/>
  </si>
  <si>
    <t>料金水準適正化の検討、維持費の効率化などを実施し、他会計繰入金の依存度を下げる必要がある。しかし、料金水準は住民の理解や議決を得るために高額な設定にはできず、また、施設の更新事業をはじめとして必要な事業は実施しなければならない。より健全・効率的な経営となるため汚水処理費の削減など改善が必要である。</t>
    <rPh sb="0" eb="2">
      <t>リョウキン</t>
    </rPh>
    <rPh sb="2" eb="4">
      <t>スイジュン</t>
    </rPh>
    <rPh sb="4" eb="7">
      <t>テキセイカ</t>
    </rPh>
    <rPh sb="8" eb="10">
      <t>ケントウ</t>
    </rPh>
    <rPh sb="11" eb="14">
      <t>イジヒ</t>
    </rPh>
    <rPh sb="15" eb="18">
      <t>コウリツカ</t>
    </rPh>
    <rPh sb="21" eb="23">
      <t>ジッシ</t>
    </rPh>
    <rPh sb="25" eb="26">
      <t>タ</t>
    </rPh>
    <rPh sb="26" eb="28">
      <t>カイケイ</t>
    </rPh>
    <rPh sb="28" eb="30">
      <t>クリイレ</t>
    </rPh>
    <rPh sb="30" eb="31">
      <t>キン</t>
    </rPh>
    <rPh sb="32" eb="35">
      <t>イゾンド</t>
    </rPh>
    <rPh sb="36" eb="37">
      <t>サ</t>
    </rPh>
    <rPh sb="39" eb="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</si>
</sst>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0968336"/>
        <c:axId val="67096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0968336"/>
        <c:axId val="670963240"/>
      </c:lineChart>
      <c:dateAx>
        <c:axId val="670968336"/>
        <c:scaling>
          <c:orientation val="minMax"/>
        </c:scaling>
        <c:delete val="1"/>
        <c:axPos val="b"/>
        <c:numFmt formatCode="ge" sourceLinked="1"/>
        <c:majorTickMark val="none"/>
        <c:minorTickMark val="none"/>
        <c:tickLblPos val="none"/>
        <c:crossAx val="670963240"/>
        <c:crosses val="autoZero"/>
        <c:auto val="1"/>
        <c:lblOffset val="100"/>
        <c:baseTimeUnit val="years"/>
      </c:dateAx>
      <c:valAx>
        <c:axId val="67096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96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32100192"/>
        <c:axId val="53210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57.54</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532100192"/>
        <c:axId val="532100584"/>
      </c:lineChart>
      <c:dateAx>
        <c:axId val="532100192"/>
        <c:scaling>
          <c:orientation val="minMax"/>
        </c:scaling>
        <c:delete val="1"/>
        <c:axPos val="b"/>
        <c:numFmt formatCode="ge" sourceLinked="1"/>
        <c:majorTickMark val="none"/>
        <c:minorTickMark val="none"/>
        <c:tickLblPos val="none"/>
        <c:crossAx val="532100584"/>
        <c:crosses val="autoZero"/>
        <c:auto val="1"/>
        <c:lblOffset val="100"/>
        <c:baseTimeUnit val="years"/>
      </c:dateAx>
      <c:valAx>
        <c:axId val="53210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32101760"/>
        <c:axId val="64775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532101760"/>
        <c:axId val="647750024"/>
      </c:lineChart>
      <c:dateAx>
        <c:axId val="532101760"/>
        <c:scaling>
          <c:orientation val="minMax"/>
        </c:scaling>
        <c:delete val="1"/>
        <c:axPos val="b"/>
        <c:numFmt formatCode="ge" sourceLinked="1"/>
        <c:majorTickMark val="none"/>
        <c:minorTickMark val="none"/>
        <c:tickLblPos val="none"/>
        <c:crossAx val="647750024"/>
        <c:crosses val="autoZero"/>
        <c:auto val="1"/>
        <c:lblOffset val="100"/>
        <c:baseTimeUnit val="years"/>
      </c:dateAx>
      <c:valAx>
        <c:axId val="64775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94.61</c:v>
                </c:pt>
                <c:pt idx="1">
                  <c:v>91.21</c:v>
                </c:pt>
                <c:pt idx="2">
                  <c:v>90.89</c:v>
                </c:pt>
                <c:pt idx="3">
                  <c:v>89.32</c:v>
                </c:pt>
                <c:pt idx="4">
                  <c:v>88.6</c:v>
                </c:pt>
              </c:numCache>
            </c:numRef>
          </c:val>
        </c:ser>
        <c:dLbls>
          <c:showLegendKey val="0"/>
          <c:showVal val="0"/>
          <c:showCatName val="0"/>
          <c:showSerName val="0"/>
          <c:showPercent val="0"/>
          <c:showBubbleSize val="0"/>
        </c:dLbls>
        <c:gapWidth val="150"/>
        <c:axId val="670966768"/>
        <c:axId val="67096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966768"/>
        <c:axId val="670967160"/>
      </c:lineChart>
      <c:dateAx>
        <c:axId val="670966768"/>
        <c:scaling>
          <c:orientation val="minMax"/>
        </c:scaling>
        <c:delete val="1"/>
        <c:axPos val="b"/>
        <c:numFmt formatCode="ge" sourceLinked="1"/>
        <c:majorTickMark val="none"/>
        <c:minorTickMark val="none"/>
        <c:tickLblPos val="none"/>
        <c:crossAx val="670967160"/>
        <c:crosses val="autoZero"/>
        <c:auto val="1"/>
        <c:lblOffset val="100"/>
        <c:baseTimeUnit val="years"/>
      </c:dateAx>
      <c:valAx>
        <c:axId val="67096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96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965592"/>
        <c:axId val="67096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965592"/>
        <c:axId val="670964808"/>
      </c:lineChart>
      <c:dateAx>
        <c:axId val="670965592"/>
        <c:scaling>
          <c:orientation val="minMax"/>
        </c:scaling>
        <c:delete val="1"/>
        <c:axPos val="b"/>
        <c:numFmt formatCode="ge" sourceLinked="1"/>
        <c:majorTickMark val="none"/>
        <c:minorTickMark val="none"/>
        <c:tickLblPos val="none"/>
        <c:crossAx val="670964808"/>
        <c:crosses val="autoZero"/>
        <c:auto val="1"/>
        <c:lblOffset val="100"/>
        <c:baseTimeUnit val="years"/>
      </c:dateAx>
      <c:valAx>
        <c:axId val="67096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96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964416"/>
        <c:axId val="6709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964416"/>
        <c:axId val="670970688"/>
      </c:lineChart>
      <c:dateAx>
        <c:axId val="670964416"/>
        <c:scaling>
          <c:orientation val="minMax"/>
        </c:scaling>
        <c:delete val="1"/>
        <c:axPos val="b"/>
        <c:numFmt formatCode="ge" sourceLinked="1"/>
        <c:majorTickMark val="none"/>
        <c:minorTickMark val="none"/>
        <c:tickLblPos val="none"/>
        <c:crossAx val="670970688"/>
        <c:crosses val="autoZero"/>
        <c:auto val="1"/>
        <c:lblOffset val="100"/>
        <c:baseTimeUnit val="years"/>
      </c:dateAx>
      <c:valAx>
        <c:axId val="6709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9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969120"/>
        <c:axId val="67096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969120"/>
        <c:axId val="670964024"/>
      </c:lineChart>
      <c:dateAx>
        <c:axId val="670969120"/>
        <c:scaling>
          <c:orientation val="minMax"/>
        </c:scaling>
        <c:delete val="1"/>
        <c:axPos val="b"/>
        <c:numFmt formatCode="ge" sourceLinked="1"/>
        <c:majorTickMark val="none"/>
        <c:minorTickMark val="none"/>
        <c:tickLblPos val="none"/>
        <c:crossAx val="670964024"/>
        <c:crosses val="autoZero"/>
        <c:auto val="1"/>
        <c:lblOffset val="100"/>
        <c:baseTimeUnit val="years"/>
      </c:dateAx>
      <c:valAx>
        <c:axId val="67096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9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362848"/>
        <c:axId val="41865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362848"/>
        <c:axId val="418656176"/>
      </c:lineChart>
      <c:dateAx>
        <c:axId val="534362848"/>
        <c:scaling>
          <c:orientation val="minMax"/>
        </c:scaling>
        <c:delete val="1"/>
        <c:axPos val="b"/>
        <c:numFmt formatCode="ge" sourceLinked="1"/>
        <c:majorTickMark val="none"/>
        <c:minorTickMark val="none"/>
        <c:tickLblPos val="none"/>
        <c:crossAx val="418656176"/>
        <c:crosses val="autoZero"/>
        <c:auto val="1"/>
        <c:lblOffset val="100"/>
        <c:baseTimeUnit val="years"/>
      </c:dateAx>
      <c:valAx>
        <c:axId val="41865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415.87</c:v>
                </c:pt>
                <c:pt idx="2">
                  <c:v>397.59</c:v>
                </c:pt>
                <c:pt idx="3">
                  <c:v>423.23</c:v>
                </c:pt>
                <c:pt idx="4">
                  <c:v>856.45</c:v>
                </c:pt>
              </c:numCache>
            </c:numRef>
          </c:val>
        </c:ser>
        <c:dLbls>
          <c:showLegendKey val="0"/>
          <c:showVal val="0"/>
          <c:showCatName val="0"/>
          <c:showSerName val="0"/>
          <c:showPercent val="0"/>
          <c:showBubbleSize val="0"/>
        </c:dLbls>
        <c:gapWidth val="150"/>
        <c:axId val="418657352"/>
        <c:axId val="41865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418657352"/>
        <c:axId val="418657744"/>
      </c:lineChart>
      <c:dateAx>
        <c:axId val="418657352"/>
        <c:scaling>
          <c:orientation val="minMax"/>
        </c:scaling>
        <c:delete val="1"/>
        <c:axPos val="b"/>
        <c:numFmt formatCode="ge" sourceLinked="1"/>
        <c:majorTickMark val="none"/>
        <c:minorTickMark val="none"/>
        <c:tickLblPos val="none"/>
        <c:crossAx val="418657744"/>
        <c:crosses val="autoZero"/>
        <c:auto val="1"/>
        <c:lblOffset val="100"/>
        <c:baseTimeUnit val="years"/>
      </c:dateAx>
      <c:valAx>
        <c:axId val="41865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5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72.19</c:v>
                </c:pt>
                <c:pt idx="1">
                  <c:v>66.61</c:v>
                </c:pt>
                <c:pt idx="2">
                  <c:v>56.72</c:v>
                </c:pt>
                <c:pt idx="3">
                  <c:v>56.72</c:v>
                </c:pt>
                <c:pt idx="4">
                  <c:v>55.42</c:v>
                </c:pt>
              </c:numCache>
            </c:numRef>
          </c:val>
        </c:ser>
        <c:dLbls>
          <c:showLegendKey val="0"/>
          <c:showVal val="0"/>
          <c:showCatName val="0"/>
          <c:showSerName val="0"/>
          <c:showPercent val="0"/>
          <c:showBubbleSize val="0"/>
        </c:dLbls>
        <c:gapWidth val="150"/>
        <c:axId val="418658920"/>
        <c:axId val="41865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418658920"/>
        <c:axId val="418659312"/>
      </c:lineChart>
      <c:dateAx>
        <c:axId val="418658920"/>
        <c:scaling>
          <c:orientation val="minMax"/>
        </c:scaling>
        <c:delete val="1"/>
        <c:axPos val="b"/>
        <c:numFmt formatCode="ge" sourceLinked="1"/>
        <c:majorTickMark val="none"/>
        <c:minorTickMark val="none"/>
        <c:tickLblPos val="none"/>
        <c:crossAx val="418659312"/>
        <c:crosses val="autoZero"/>
        <c:auto val="1"/>
        <c:lblOffset val="100"/>
        <c:baseTimeUnit val="years"/>
      </c:dateAx>
      <c:valAx>
        <c:axId val="41865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5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204.37</c:v>
                </c:pt>
                <c:pt idx="1">
                  <c:v>223.07</c:v>
                </c:pt>
                <c:pt idx="2">
                  <c:v>261.95999999999998</c:v>
                </c:pt>
                <c:pt idx="3">
                  <c:v>268.77999999999997</c:v>
                </c:pt>
                <c:pt idx="4">
                  <c:v>281.58999999999997</c:v>
                </c:pt>
              </c:numCache>
            </c:numRef>
          </c:val>
        </c:ser>
        <c:dLbls>
          <c:showLegendKey val="0"/>
          <c:showVal val="0"/>
          <c:showCatName val="0"/>
          <c:showSerName val="0"/>
          <c:showPercent val="0"/>
          <c:showBubbleSize val="0"/>
        </c:dLbls>
        <c:gapWidth val="150"/>
        <c:axId val="532098624"/>
        <c:axId val="53209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532098624"/>
        <c:axId val="532099016"/>
      </c:lineChart>
      <c:dateAx>
        <c:axId val="532098624"/>
        <c:scaling>
          <c:orientation val="minMax"/>
        </c:scaling>
        <c:delete val="1"/>
        <c:axPos val="b"/>
        <c:numFmt formatCode="ge" sourceLinked="1"/>
        <c:majorTickMark val="none"/>
        <c:minorTickMark val="none"/>
        <c:tickLblPos val="none"/>
        <c:crossAx val="532099016"/>
        <c:crosses val="autoZero"/>
        <c:auto val="1"/>
        <c:lblOffset val="100"/>
        <c:baseTimeUnit val="years"/>
      </c:dateAx>
      <c:valAx>
        <c:axId val="53209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山形県　飯豊町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7688</v>
      </c>
      <c r="AM8" s="64"/>
      <c r="AN8" s="64"/>
      <c r="AO8" s="64"/>
      <c r="AP8" s="64"/>
      <c r="AQ8" s="64"/>
      <c r="AR8" s="64"/>
      <c r="AS8" s="64"/>
      <c r="AT8" s="63">
        <f>データ!S6</f>
        <v>329.41</v>
      </c>
      <c r="AU8" s="63"/>
      <c r="AV8" s="63"/>
      <c r="AW8" s="63"/>
      <c r="AX8" s="63"/>
      <c r="AY8" s="63"/>
      <c r="AZ8" s="63"/>
      <c r="BA8" s="63"/>
      <c r="BB8" s="63">
        <f>データ!T6</f>
        <v>23.34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9.52</v>
      </c>
      <c r="Q10" s="63"/>
      <c r="R10" s="63"/>
      <c r="S10" s="63"/>
      <c r="T10" s="63"/>
      <c r="U10" s="63"/>
      <c r="V10" s="63"/>
      <c r="W10" s="63">
        <f>データ!P6</f>
        <v>100</v>
      </c>
      <c r="X10" s="63"/>
      <c r="Y10" s="63"/>
      <c r="Z10" s="63"/>
      <c r="AA10" s="63"/>
      <c r="AB10" s="63"/>
      <c r="AC10" s="63"/>
      <c r="AD10" s="64">
        <f>データ!Q6</f>
        <v>3022</v>
      </c>
      <c r="AE10" s="64"/>
      <c r="AF10" s="64"/>
      <c r="AG10" s="64"/>
      <c r="AH10" s="64"/>
      <c r="AI10" s="64"/>
      <c r="AJ10" s="64"/>
      <c r="AK10" s="2"/>
      <c r="AL10" s="64">
        <f>データ!U6</f>
        <v>726</v>
      </c>
      <c r="AM10" s="64"/>
      <c r="AN10" s="64"/>
      <c r="AO10" s="64"/>
      <c r="AP10" s="64"/>
      <c r="AQ10" s="64"/>
      <c r="AR10" s="64"/>
      <c r="AS10" s="64"/>
      <c r="AT10" s="63">
        <f>データ!V6</f>
        <v>19.670000000000002</v>
      </c>
      <c r="AU10" s="63"/>
      <c r="AV10" s="63"/>
      <c r="AW10" s="63"/>
      <c r="AX10" s="63"/>
      <c r="AY10" s="63"/>
      <c r="AZ10" s="63"/>
      <c r="BA10" s="63"/>
      <c r="BB10" s="63">
        <f>データ!W6</f>
        <v>36.909999999999997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13" sqref="CQ13"/>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64033</v>
      </c>
      <c r="D6" s="31">
        <f t="shared" si="3"/>
        <v>47</v>
      </c>
      <c r="E6" s="31">
        <f t="shared" si="3"/>
        <v>18</v>
      </c>
      <c r="F6" s="31">
        <f t="shared" si="3"/>
        <v>0</v>
      </c>
      <c r="G6" s="31">
        <f t="shared" si="3"/>
        <v>0</v>
      </c>
      <c r="H6" s="31" t="str">
        <f t="shared" si="3"/>
        <v>山形県　飯豊町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9.52</v>
      </c>
      <c r="P6" s="32">
        <f t="shared" si="3"/>
        <v>100</v>
      </c>
      <c r="Q6" s="32">
        <f t="shared" si="3"/>
        <v>3022</v>
      </c>
      <c r="R6" s="32">
        <f t="shared" si="3"/>
        <v>7688</v>
      </c>
      <c r="S6" s="32">
        <f t="shared" si="3"/>
        <v>329.41</v>
      </c>
      <c r="T6" s="32">
        <f t="shared" si="3"/>
        <v>23.34</v>
      </c>
      <c r="U6" s="32">
        <f t="shared" si="3"/>
        <v>726</v>
      </c>
      <c r="V6" s="32">
        <f t="shared" si="3"/>
        <v>19.670000000000002</v>
      </c>
      <c r="W6" s="32">
        <f t="shared" si="3"/>
        <v>36.909999999999997</v>
      </c>
      <c r="X6" s="33">
        <f>IF(X7="",NA(),X7)</f>
        <v>94.61</v>
      </c>
      <c r="Y6" s="33">
        <f t="shared" ref="Y6:AG6" si="4">IF(Y7="",NA(),Y7)</f>
        <v>91.21</v>
      </c>
      <c r="Z6" s="33">
        <f t="shared" si="4"/>
        <v>90.89</v>
      </c>
      <c r="AA6" s="33">
        <f t="shared" si="4"/>
        <v>89.32</v>
      </c>
      <c r="AB6" s="33">
        <f t="shared" si="4"/>
        <v>88.6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415.87</v>
      </c>
      <c r="BG6" s="33">
        <f t="shared" si="7"/>
        <v>397.59</v>
      </c>
      <c r="BH6" s="33">
        <f t="shared" si="7"/>
        <v>423.23</v>
      </c>
      <c r="BI6" s="33">
        <f t="shared" si="7"/>
        <v>856.45</v>
      </c>
      <c r="BJ6" s="33">
        <f t="shared" si="7"/>
        <v>442.18</v>
      </c>
      <c r="BK6" s="33">
        <f t="shared" si="7"/>
        <v>421.01</v>
      </c>
      <c r="BL6" s="33">
        <f t="shared" si="7"/>
        <v>430.64</v>
      </c>
      <c r="BM6" s="33">
        <f t="shared" si="7"/>
        <v>446.63</v>
      </c>
      <c r="BN6" s="33">
        <f t="shared" si="7"/>
        <v>416.91</v>
      </c>
      <c r="BO6" s="32" t="str">
        <f>IF(BO7="","",IF(BO7="-","【-】","【"&amp;SUBSTITUTE(TEXT(BO7,"#,##0.00"),"-","△")&amp;"】"))</f>
        <v>【375.36】</v>
      </c>
      <c r="BP6" s="33">
        <f>IF(BP7="",NA(),BP7)</f>
        <v>72.19</v>
      </c>
      <c r="BQ6" s="33">
        <f t="shared" ref="BQ6:BY6" si="8">IF(BQ7="",NA(),BQ7)</f>
        <v>66.61</v>
      </c>
      <c r="BR6" s="33">
        <f t="shared" si="8"/>
        <v>56.72</v>
      </c>
      <c r="BS6" s="33">
        <f t="shared" si="8"/>
        <v>56.72</v>
      </c>
      <c r="BT6" s="33">
        <f t="shared" si="8"/>
        <v>55.42</v>
      </c>
      <c r="BU6" s="33">
        <f t="shared" si="8"/>
        <v>61.59</v>
      </c>
      <c r="BV6" s="33">
        <f t="shared" si="8"/>
        <v>58.98</v>
      </c>
      <c r="BW6" s="33">
        <f t="shared" si="8"/>
        <v>58.78</v>
      </c>
      <c r="BX6" s="33">
        <f t="shared" si="8"/>
        <v>58.53</v>
      </c>
      <c r="BY6" s="33">
        <f t="shared" si="8"/>
        <v>57.93</v>
      </c>
      <c r="BZ6" s="32" t="str">
        <f>IF(BZ7="","",IF(BZ7="-","【-】","【"&amp;SUBSTITUTE(TEXT(BZ7,"#,##0.00"),"-","△")&amp;"】"))</f>
        <v>【60.44】</v>
      </c>
      <c r="CA6" s="33">
        <f>IF(CA7="",NA(),CA7)</f>
        <v>204.37</v>
      </c>
      <c r="CB6" s="33">
        <f t="shared" ref="CB6:CJ6" si="9">IF(CB7="",NA(),CB7)</f>
        <v>223.07</v>
      </c>
      <c r="CC6" s="33">
        <f t="shared" si="9"/>
        <v>261.95999999999998</v>
      </c>
      <c r="CD6" s="33">
        <f t="shared" si="9"/>
        <v>268.77999999999997</v>
      </c>
      <c r="CE6" s="33">
        <f t="shared" si="9"/>
        <v>281.58999999999997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57.54</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2014</v>
      </c>
      <c r="C7" s="35">
        <v>64033</v>
      </c>
      <c r="D7" s="35">
        <v>47</v>
      </c>
      <c r="E7" s="35">
        <v>18</v>
      </c>
      <c r="F7" s="35">
        <v>0</v>
      </c>
      <c r="G7" s="35">
        <v>0</v>
      </c>
      <c r="H7" s="35" t="s">
        <v>96</v>
      </c>
      <c r="I7" s="35" t="s">
        <v>97</v>
      </c>
      <c r="J7" s="35" t="s">
        <v>98</v>
      </c>
      <c r="K7" s="35" t="s">
        <v>99</v>
      </c>
      <c r="L7" s="35" t="s">
        <v>100</v>
      </c>
      <c r="M7" s="36" t="s">
        <v>101</v>
      </c>
      <c r="N7" s="36" t="s">
        <v>102</v>
      </c>
      <c r="O7" s="36">
        <v>9.52</v>
      </c>
      <c r="P7" s="36">
        <v>100</v>
      </c>
      <c r="Q7" s="36">
        <v>3022</v>
      </c>
      <c r="R7" s="36">
        <v>7688</v>
      </c>
      <c r="S7" s="36">
        <v>329.41</v>
      </c>
      <c r="T7" s="36">
        <v>23.34</v>
      </c>
      <c r="U7" s="36">
        <v>726</v>
      </c>
      <c r="V7" s="36">
        <v>19.670000000000002</v>
      </c>
      <c r="W7" s="36">
        <v>36.909999999999997</v>
      </c>
      <c r="X7" s="36">
        <v>94.61</v>
      </c>
      <c r="Y7" s="36">
        <v>91.21</v>
      </c>
      <c r="Z7" s="36">
        <v>90.89</v>
      </c>
      <c r="AA7" s="36">
        <v>89.32</v>
      </c>
      <c r="AB7" s="36">
        <v>88.6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415.87</v>
      </c>
      <c r="BG7" s="36">
        <v>397.59</v>
      </c>
      <c r="BH7" s="36">
        <v>423.23</v>
      </c>
      <c r="BI7" s="36">
        <v>856.45</v>
      </c>
      <c r="BJ7" s="36">
        <v>442.18</v>
      </c>
      <c r="BK7" s="36">
        <v>421.01</v>
      </c>
      <c r="BL7" s="36">
        <v>430.64</v>
      </c>
      <c r="BM7" s="36">
        <v>446.63</v>
      </c>
      <c r="BN7" s="36">
        <v>416.91</v>
      </c>
      <c r="BO7" s="36">
        <v>375.36</v>
      </c>
      <c r="BP7" s="36">
        <v>72.19</v>
      </c>
      <c r="BQ7" s="36">
        <v>66.61</v>
      </c>
      <c r="BR7" s="36">
        <v>56.72</v>
      </c>
      <c r="BS7" s="36">
        <v>56.72</v>
      </c>
      <c r="BT7" s="36">
        <v>55.42</v>
      </c>
      <c r="BU7" s="36">
        <v>61.59</v>
      </c>
      <c r="BV7" s="36">
        <v>58.98</v>
      </c>
      <c r="BW7" s="36">
        <v>58.78</v>
      </c>
      <c r="BX7" s="36">
        <v>58.53</v>
      </c>
      <c r="BY7" s="36">
        <v>57.93</v>
      </c>
      <c r="BZ7" s="36">
        <v>60.44</v>
      </c>
      <c r="CA7" s="36">
        <v>204.37</v>
      </c>
      <c r="CB7" s="36">
        <v>223.07</v>
      </c>
      <c r="CC7" s="36">
        <v>261.95999999999998</v>
      </c>
      <c r="CD7" s="36">
        <v>268.77999999999997</v>
      </c>
      <c r="CE7" s="36">
        <v>281.58999999999997</v>
      </c>
      <c r="CF7" s="36">
        <v>242.92</v>
      </c>
      <c r="CG7" s="36">
        <v>253.84</v>
      </c>
      <c r="CH7" s="36">
        <v>257.02999999999997</v>
      </c>
      <c r="CI7" s="36">
        <v>266.57</v>
      </c>
      <c r="CJ7" s="36">
        <v>276.93</v>
      </c>
      <c r="CK7" s="36">
        <v>267.61</v>
      </c>
      <c r="CL7" s="36">
        <v>100</v>
      </c>
      <c r="CM7" s="36">
        <v>100</v>
      </c>
      <c r="CN7" s="36">
        <v>100</v>
      </c>
      <c r="CO7" s="36">
        <v>100</v>
      </c>
      <c r="CP7" s="36">
        <v>100</v>
      </c>
      <c r="CQ7" s="36">
        <v>57.54</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克之</cp:lastModifiedBy>
  <cp:lastPrinted>2016-02-17T06:33:46Z</cp:lastPrinted>
  <dcterms:created xsi:type="dcterms:W3CDTF">2016-02-03T09:24:25Z</dcterms:created>
  <dcterms:modified xsi:type="dcterms:W3CDTF">2017-03-22T04:32:08Z</dcterms:modified>
  <cp:category/>
</cp:coreProperties>
</file>