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4C6sLP07batqVF/XrBKnIzWzH9rR3nU+ZL5z1BcA19IXetgh8DCsfxByJAnTvf3+epvPzqBsZhzR6yETBXgsw==" workbookSaltValue="gQDaOPCjDd9yKFfEmXBeow==" workbookSpinCount="100000" lockStructure="1"/>
  <bookViews>
    <workbookView xWindow="14385" yWindow="-15" windowWidth="14430" windowHeight="1278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<sst xmlns="http://schemas.openxmlformats.org/spreadsheetml/2006/main" count="232" uniqueCount="120">
  <si>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</si>
  <si>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</si>
  <si>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</si>
  <si>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</si>
  <si>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</si>
  <si>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</si>
  <si>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</si>
  <si>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</si>
  <si>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</si>
  <si>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</si>
  <si>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</si>
  <si>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</si>
  <si>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</si>
  <si>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</si>
  <si>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</si>
  <si>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</si>
  <si>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</si>
  <si>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</si>
  <si>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</si>
  <si>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</si>
  <si>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</si>
  <si>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</si>
  <si>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</si>
  <si>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</si>
  <si>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</si>
  <si>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</si>
  <si>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</si>
  <si>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</si>
  <si>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</si>
  <si>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</si>
  <si>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</si>
  <si>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</si>
  <si>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</si>
  <si>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</si>
  <si>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</si>
  <si>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</si>
  <si>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</si>
  <si>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</si>
  <si>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</si>
  <si>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</si>
  <si>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</si>
  <si>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</si>
  <si>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</si>
  <si>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</si>
  <si>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</si>
  <si>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</si>
  <si>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</si>
  <si>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</si>
  <si>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</si>
  <si>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</si>
  <si>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</si>
  <si>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</si>
  <si>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</si>
  <si>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</si>
  <si>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</si>
  <si>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</si>
  <si>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</si>
  <si>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</si>
  <si>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</si>
  <si>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</si>
  <si>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</si>
  <si>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</si>
  <si>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</si>
  <si>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</si>
  <si>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</si>
  <si>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</si>
  <si>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</si>
  <si>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</si>
  <si>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</si>
  <si>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</si>
  <si>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</si>
  <si>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</si>
  <si>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</si>
  <si>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</si>
  <si>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</si>
  <si>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</si>
  <si>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</si>
  <si>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</si>
  <si>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</si>
  <si>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</si>
  <si>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</si>
  <si>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</si>
  <si>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</si>
  <si>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</si>
  <si>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</si>
  <si>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</si>
  <si>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</si>
  <si>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</si>
  <si>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</si>
  <si>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</si>
  <si>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</si>
  <si>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</si>
  <si>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</si>
  <si>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</si>
  <si>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</si>
  <si>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</si>
  <si>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</si>
  <si>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</si>
  <si>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</si>
  <si>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</si>
  <si>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</si>
  <si>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</si>
  <si>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</si>
  <si>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</si>
  <si>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</si>
  <si>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</si>
  <si>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</si>
  <si>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</si>
  <si>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</si>
  <si>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</si>
  <si>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</si>
  <si>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</si>
  <si>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</si>
  <si>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</si>
  <si>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</si>
  <si>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</si>
  <si>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</si>
  <si>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②⑤から、経常収支比率は１００％以上を保持し、類似団体平均を２０ポイント上回っている。料金回収率も直近５年間１００％以上を確保し、給水費用は水道料金によって賄われている。累積欠損金も発生していないことから、飯豊町水道事業は健全な経営状態にあると考える。
③④から、流動比率は平成２５年から大きく減少しているが１００％を超え、理想とされる２００％も超えていることから、短期債務に対する支払い能力は十分担保されている。企業債残高対給水収益比率については、近年実施した大型投資もあって上昇している。据置期間が終了し本格的な償還が始まると平成３０年には５００％まで更に上昇するが、過去分の企業債償還の終期となる平成４１年を迎えると平成２５年の水準以下まで戻る。順次老朽化する施設更新のため多額の資金が必要となるが、企業債残高に留意しつつより効果的な事業推進を図り、経営の健全性の維持に努めていく。
⑥⑦⑧から、施設利用率は上昇しているにも関わらず有収率は類似団体平均を大きく下回る。この事は事業収益を低下させる要因であるから、最重要取組として有収率向上対策に注力していく。　　　　　　　　　　　　　　　　　　　　　　　　　　　　　　　　　　　　　　　　　　　　　　　　　　　　　　　　　　　　　　　　　　　　　　　　　　　　　　　　　　　　　　　　　　　　　　　　　　　　　　　　　　　　　　　　　　　　　　　　　　　　　　　　　　　　　　　　　　　　　　　　　　　　　　　　　　　　　　　　　　　　　　　　　　　　　　　　　　　　　　　　　　　　　　　　　　　　　　　　　　　　　　　　　　　　　　　　　　　　　　　　　　　　　　　　　　　　　　　　　　　　　　　　　　　　　　　　　　　　　　　　　　　　　　　　　　　　　　　　　　　　　　　　　　　　　　　　　　　　　　　　　　　　　　　　　　　　　　　　
</t>
    <rPh sb="6" eb="8">
      <t>ケイジョウ</t>
    </rPh>
    <rPh sb="8" eb="10">
      <t>シュウシ</t>
    </rPh>
    <rPh sb="10" eb="12">
      <t>ヒリツ</t>
    </rPh>
    <rPh sb="17" eb="19">
      <t>イジョウ</t>
    </rPh>
    <rPh sb="20" eb="22">
      <t>ホジ</t>
    </rPh>
    <rPh sb="24" eb="26">
      <t>ルイジ</t>
    </rPh>
    <rPh sb="26" eb="28">
      <t>ダンタイ</t>
    </rPh>
    <rPh sb="28" eb="30">
      <t>ヘイキン</t>
    </rPh>
    <rPh sb="37" eb="39">
      <t>ウワマワ</t>
    </rPh>
    <rPh sb="44" eb="46">
      <t>リョウキン</t>
    </rPh>
    <rPh sb="46" eb="48">
      <t>カイシュウ</t>
    </rPh>
    <rPh sb="48" eb="49">
      <t>リツ</t>
    </rPh>
    <rPh sb="50" eb="52">
      <t>チョッキン</t>
    </rPh>
    <rPh sb="53" eb="54">
      <t>ネン</t>
    </rPh>
    <rPh sb="54" eb="55">
      <t>カン</t>
    </rPh>
    <rPh sb="59" eb="61">
      <t>イジョウ</t>
    </rPh>
    <rPh sb="62" eb="64">
      <t>カクホ</t>
    </rPh>
    <rPh sb="66" eb="68">
      <t>キュウスイ</t>
    </rPh>
    <rPh sb="68" eb="70">
      <t>ヒヨウ</t>
    </rPh>
    <rPh sb="71" eb="73">
      <t>スイドウ</t>
    </rPh>
    <rPh sb="73" eb="75">
      <t>リョウキン</t>
    </rPh>
    <rPh sb="79" eb="80">
      <t>マカナ</t>
    </rPh>
    <rPh sb="86" eb="88">
      <t>ルイセキ</t>
    </rPh>
    <rPh sb="88" eb="91">
      <t>ケッソンキン</t>
    </rPh>
    <rPh sb="92" eb="94">
      <t>ハッセイ</t>
    </rPh>
    <rPh sb="112" eb="114">
      <t>ケンゼン</t>
    </rPh>
    <rPh sb="115" eb="117">
      <t>ケイエイ</t>
    </rPh>
    <rPh sb="117" eb="119">
      <t>ジョウタイ</t>
    </rPh>
    <rPh sb="123" eb="124">
      <t>カンガ</t>
    </rPh>
    <rPh sb="133" eb="135">
      <t>リュウドウ</t>
    </rPh>
    <rPh sb="135" eb="137">
      <t>ヒリツ</t>
    </rPh>
    <rPh sb="138" eb="140">
      <t>ヘイセイ</t>
    </rPh>
    <rPh sb="142" eb="143">
      <t>ネン</t>
    </rPh>
    <rPh sb="145" eb="146">
      <t>オオ</t>
    </rPh>
    <rPh sb="148" eb="150">
      <t>ゲンショウ</t>
    </rPh>
    <rPh sb="160" eb="161">
      <t>コ</t>
    </rPh>
    <rPh sb="163" eb="165">
      <t>リソウ</t>
    </rPh>
    <rPh sb="174" eb="175">
      <t>コ</t>
    </rPh>
    <rPh sb="184" eb="186">
      <t>タンキ</t>
    </rPh>
    <rPh sb="186" eb="188">
      <t>サイム</t>
    </rPh>
    <rPh sb="189" eb="190">
      <t>タイ</t>
    </rPh>
    <rPh sb="192" eb="194">
      <t>シハラ</t>
    </rPh>
    <rPh sb="195" eb="197">
      <t>ノウリョク</t>
    </rPh>
    <rPh sb="198" eb="200">
      <t>ジュウブン</t>
    </rPh>
    <rPh sb="200" eb="202">
      <t>タンポ</t>
    </rPh>
    <rPh sb="208" eb="210">
      <t>キギョウ</t>
    </rPh>
    <rPh sb="210" eb="211">
      <t>サイ</t>
    </rPh>
    <rPh sb="211" eb="213">
      <t>ザンダカ</t>
    </rPh>
    <rPh sb="213" eb="214">
      <t>タイ</t>
    </rPh>
    <rPh sb="214" eb="216">
      <t>キュウスイ</t>
    </rPh>
    <rPh sb="216" eb="218">
      <t>シュウエキ</t>
    </rPh>
    <rPh sb="218" eb="220">
      <t>ヒリツ</t>
    </rPh>
    <rPh sb="226" eb="228">
      <t>キンネン</t>
    </rPh>
    <rPh sb="228" eb="230">
      <t>ジッシ</t>
    </rPh>
    <rPh sb="232" eb="234">
      <t>オオガタ</t>
    </rPh>
    <rPh sb="234" eb="236">
      <t>トウシ</t>
    </rPh>
    <rPh sb="240" eb="242">
      <t>ジョウショウ</t>
    </rPh>
    <rPh sb="247" eb="249">
      <t>スエオキ</t>
    </rPh>
    <rPh sb="249" eb="251">
      <t>キカン</t>
    </rPh>
    <rPh sb="252" eb="254">
      <t>シュウリョウ</t>
    </rPh>
    <rPh sb="255" eb="258">
      <t>ホンカクテキ</t>
    </rPh>
    <rPh sb="259" eb="261">
      <t>ショウカン</t>
    </rPh>
    <rPh sb="262" eb="263">
      <t>ハジ</t>
    </rPh>
    <rPh sb="266" eb="268">
      <t>ヘイセイ</t>
    </rPh>
    <rPh sb="270" eb="271">
      <t>ネン</t>
    </rPh>
    <rPh sb="279" eb="280">
      <t>サラ</t>
    </rPh>
    <rPh sb="281" eb="283">
      <t>ジョウショウ</t>
    </rPh>
    <rPh sb="287" eb="289">
      <t>カコ</t>
    </rPh>
    <rPh sb="289" eb="290">
      <t>ブン</t>
    </rPh>
    <rPh sb="291" eb="293">
      <t>キギョウ</t>
    </rPh>
    <rPh sb="293" eb="294">
      <t>サイ</t>
    </rPh>
    <rPh sb="294" eb="296">
      <t>ショウカン</t>
    </rPh>
    <rPh sb="297" eb="299">
      <t>シュウキ</t>
    </rPh>
    <rPh sb="308" eb="309">
      <t>ムカ</t>
    </rPh>
    <rPh sb="312" eb="314">
      <t>ヘイセイ</t>
    </rPh>
    <rPh sb="316" eb="317">
      <t>ネン</t>
    </rPh>
    <rPh sb="318" eb="320">
      <t>スイジュン</t>
    </rPh>
    <rPh sb="320" eb="322">
      <t>イカ</t>
    </rPh>
    <rPh sb="324" eb="325">
      <t>モド</t>
    </rPh>
    <rPh sb="327" eb="329">
      <t>ジュンジ</t>
    </rPh>
    <rPh sb="329" eb="332">
      <t>ロウキュウカ</t>
    </rPh>
    <rPh sb="334" eb="336">
      <t>シセツ</t>
    </rPh>
    <rPh sb="336" eb="338">
      <t>コウシン</t>
    </rPh>
    <rPh sb="341" eb="343">
      <t>タガク</t>
    </rPh>
    <rPh sb="344" eb="346">
      <t>シキン</t>
    </rPh>
    <rPh sb="347" eb="349">
      <t>ヒツヨウ</t>
    </rPh>
    <rPh sb="354" eb="356">
      <t>キギョウ</t>
    </rPh>
    <rPh sb="356" eb="357">
      <t>サイ</t>
    </rPh>
    <rPh sb="357" eb="359">
      <t>ザンダカ</t>
    </rPh>
    <rPh sb="360" eb="362">
      <t>リュウイ</t>
    </rPh>
    <rPh sb="367" eb="370">
      <t>コウカテキ</t>
    </rPh>
    <rPh sb="371" eb="373">
      <t>ジギョウ</t>
    </rPh>
    <rPh sb="373" eb="375">
      <t>スイシン</t>
    </rPh>
    <rPh sb="376" eb="377">
      <t>ハカ</t>
    </rPh>
    <rPh sb="379" eb="381">
      <t>ケイエイ</t>
    </rPh>
    <rPh sb="382" eb="384">
      <t>ケンゼン</t>
    </rPh>
    <rPh sb="384" eb="385">
      <t>セイ</t>
    </rPh>
    <rPh sb="386" eb="388">
      <t>イジ</t>
    </rPh>
    <rPh sb="389" eb="390">
      <t>ツト</t>
    </rPh>
    <rPh sb="402" eb="404">
      <t>シセツ</t>
    </rPh>
    <rPh sb="404" eb="406">
      <t>リヨウ</t>
    </rPh>
    <rPh sb="406" eb="407">
      <t>リツ</t>
    </rPh>
    <rPh sb="408" eb="410">
      <t>ジョウショウ</t>
    </rPh>
    <rPh sb="416" eb="417">
      <t>カカ</t>
    </rPh>
    <rPh sb="420" eb="422">
      <t>ユウシュウ</t>
    </rPh>
    <rPh sb="422" eb="423">
      <t>リツ</t>
    </rPh>
    <rPh sb="424" eb="426">
      <t>ルイジ</t>
    </rPh>
    <rPh sb="426" eb="428">
      <t>ダンタイ</t>
    </rPh>
    <rPh sb="428" eb="430">
      <t>ヘイキン</t>
    </rPh>
    <rPh sb="431" eb="432">
      <t>オオ</t>
    </rPh>
    <rPh sb="434" eb="436">
      <t>シタマワ</t>
    </rPh>
    <rPh sb="440" eb="441">
      <t>コト</t>
    </rPh>
    <rPh sb="442" eb="444">
      <t>ジギョウ</t>
    </rPh>
    <rPh sb="444" eb="446">
      <t>シュウエキ</t>
    </rPh>
    <rPh sb="447" eb="449">
      <t>テイカ</t>
    </rPh>
    <rPh sb="452" eb="454">
      <t>ヨウイン</t>
    </rPh>
    <rPh sb="460" eb="463">
      <t>サイジュウヨウ</t>
    </rPh>
    <rPh sb="463" eb="465">
      <t>トリクミ</t>
    </rPh>
    <rPh sb="468" eb="470">
      <t>ユウシュウ</t>
    </rPh>
    <rPh sb="470" eb="471">
      <t>リツ</t>
    </rPh>
    <rPh sb="471" eb="473">
      <t>コウジョウ</t>
    </rPh>
    <rPh sb="473" eb="475">
      <t>タイサク</t>
    </rPh>
    <rPh sb="476" eb="478">
      <t>チュウリョク</t>
    </rPh>
    <phoneticPr fontId="4"/>
  </si>
  <si>
    <t>飯豊町の水道施設は、昭和４２年に各地区の簡易水道を統合し現在の上水道に至っており、中津川地区については、簡易水道が昭和３９年及び昭和４６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このような中で、飯豊町では、法定耐用年数を経過した管路を全国平均値や類似団体平均値よりもはるかに多く保有している状況にあり、浄水及び配水施設などの主要な基幹施設においても経年劣化が進んでいく。新規整備した取水施設を中心に、既存施設の更新、耐震化について長期的視点に立ち実施していかなければならない。</t>
    <rPh sb="272" eb="274">
      <t>シンキ</t>
    </rPh>
    <rPh sb="274" eb="276">
      <t>セイビ</t>
    </rPh>
    <rPh sb="278" eb="280">
      <t>シュスイ</t>
    </rPh>
    <rPh sb="280" eb="282">
      <t>シセツ</t>
    </rPh>
    <rPh sb="283" eb="285">
      <t>チュウシン</t>
    </rPh>
    <rPh sb="287" eb="289">
      <t>キゾン</t>
    </rPh>
    <rPh sb="289" eb="291">
      <t>シセツ</t>
    </rPh>
    <rPh sb="292" eb="294">
      <t>コウシン</t>
    </rPh>
    <rPh sb="295" eb="298">
      <t>タイシンカ</t>
    </rPh>
    <rPh sb="302" eb="305">
      <t>チョウキテキ</t>
    </rPh>
    <rPh sb="305" eb="307">
      <t>シテン</t>
    </rPh>
    <rPh sb="308" eb="309">
      <t>タ</t>
    </rPh>
    <rPh sb="310" eb="312">
      <t>ジッシ</t>
    </rPh>
    <phoneticPr fontId="4"/>
  </si>
  <si>
    <t>全体から、財務の安全性については引き続き良好な状態を維持していると考える。しかし、施設の老朽化には十分な対応ができていない。この老朽化対策には多額の資金が必要となる。人口減少社会に突入し、現在保有する施設を今後どのように維持管理していくか、しっかりとした見通しの下、効率的な実施に努めていかなければならない。
利用者満足度と公営企業として安定経営をしっかりと果たしていかなければならない。</t>
    <rPh sb="0" eb="2">
      <t>ゼンタイ</t>
    </rPh>
    <rPh sb="5" eb="7">
      <t>ザイム</t>
    </rPh>
    <rPh sb="8" eb="11">
      <t>アンゼンセイ</t>
    </rPh>
    <rPh sb="16" eb="17">
      <t>ヒ</t>
    </rPh>
    <rPh sb="18" eb="19">
      <t>ツヅ</t>
    </rPh>
    <rPh sb="20" eb="22">
      <t>リョウコウ</t>
    </rPh>
    <rPh sb="23" eb="25">
      <t>ジョウタイ</t>
    </rPh>
    <rPh sb="26" eb="28">
      <t>イジ</t>
    </rPh>
    <rPh sb="33" eb="34">
      <t>カンガ</t>
    </rPh>
    <rPh sb="41" eb="43">
      <t>シセツ</t>
    </rPh>
    <rPh sb="44" eb="47">
      <t>ロウキュウカ</t>
    </rPh>
    <rPh sb="49" eb="51">
      <t>ジュウブン</t>
    </rPh>
    <rPh sb="52" eb="54">
      <t>タイオウ</t>
    </rPh>
    <rPh sb="64" eb="67">
      <t>ロウキュウカ</t>
    </rPh>
    <rPh sb="67" eb="69">
      <t>タイサク</t>
    </rPh>
    <rPh sb="71" eb="73">
      <t>タガク</t>
    </rPh>
    <rPh sb="74" eb="76">
      <t>シキン</t>
    </rPh>
    <rPh sb="77" eb="79">
      <t>ヒツヨウ</t>
    </rPh>
    <rPh sb="83" eb="85">
      <t>ジンコウ</t>
    </rPh>
    <rPh sb="85" eb="87">
      <t>ゲンショウ</t>
    </rPh>
    <rPh sb="87" eb="89">
      <t>シャカイ</t>
    </rPh>
    <rPh sb="90" eb="92">
      <t>トツニュウ</t>
    </rPh>
    <rPh sb="94" eb="96">
      <t>ゲンザイ</t>
    </rPh>
    <rPh sb="96" eb="98">
      <t>ホユウ</t>
    </rPh>
    <rPh sb="100" eb="102">
      <t>シセツ</t>
    </rPh>
    <rPh sb="103" eb="105">
      <t>コンゴ</t>
    </rPh>
    <rPh sb="110" eb="112">
      <t>イジ</t>
    </rPh>
    <rPh sb="112" eb="114">
      <t>カンリ</t>
    </rPh>
    <rPh sb="127" eb="129">
      <t>ミトオ</t>
    </rPh>
    <rPh sb="131" eb="132">
      <t>シタ</t>
    </rPh>
    <rPh sb="133" eb="135">
      <t>コウリツ</t>
    </rPh>
    <rPh sb="135" eb="136">
      <t>テキ</t>
    </rPh>
    <rPh sb="137" eb="139">
      <t>ジッシ</t>
    </rPh>
    <rPh sb="140" eb="141">
      <t>ツト</t>
    </rPh>
    <rPh sb="155" eb="158">
      <t>リヨウシャ</t>
    </rPh>
    <rPh sb="158" eb="160">
      <t>マンゾク</t>
    </rPh>
    <rPh sb="160" eb="161">
      <t>ド</t>
    </rPh>
    <rPh sb="179" eb="180">
      <t>ハ</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</si>
</sst>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0.67</c:v>
                </c:pt>
                <c:pt idx="3" formatCode="#,##0.00;&quot;△&quot;#,##0.00;&quot;-&quot;">
                  <c:v>3.42</c:v>
                </c:pt>
                <c:pt idx="4">
                  <c:v>0</c:v>
                </c:pt>
              </c:numCache>
            </c:numRef>
          </c:val>
          <c:extLst xmlns:c16r2="http://schemas.microsoft.com/office/drawing/2015/06/chart">
            <c:ext xmlns:c16="http://schemas.microsoft.com/office/drawing/2014/chart" uri="{C3380CC4-5D6E-409C-BE32-E72D297353CC}">
              <c16:uniqueId val="{00000000-59B7-4FC7-BD14-FA50A2A1E7E3}"/>
            </c:ext>
          </c:extLst>
        </c:ser>
        <c:dLbls>
          <c:showLegendKey val="0"/>
          <c:showVal val="0"/>
          <c:showCatName val="0"/>
          <c:showSerName val="0"/>
          <c:showPercent val="0"/>
          <c:showBubbleSize val="0"/>
        </c:dLbls>
        <c:gapWidth val="150"/>
        <c:axId val="125040128"/>
        <c:axId val="1250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59B7-4FC7-BD14-FA50A2A1E7E3}"/>
            </c:ext>
          </c:extLst>
        </c:ser>
        <c:dLbls>
          <c:showLegendKey val="0"/>
          <c:showVal val="0"/>
          <c:showCatName val="0"/>
          <c:showSerName val="0"/>
          <c:showPercent val="0"/>
          <c:showBubbleSize val="0"/>
        </c:dLbls>
        <c:marker val="1"/>
        <c:smooth val="0"/>
        <c:axId val="125040128"/>
        <c:axId val="125042048"/>
      </c:lineChart>
      <c:dateAx>
        <c:axId val="125040128"/>
        <c:scaling>
          <c:orientation val="minMax"/>
        </c:scaling>
        <c:delete val="1"/>
        <c:axPos val="b"/>
        <c:numFmt formatCode="ge" sourceLinked="1"/>
        <c:majorTickMark val="none"/>
        <c:minorTickMark val="none"/>
        <c:tickLblPos val="none"/>
        <c:crossAx val="125042048"/>
        <c:crosses val="autoZero"/>
        <c:auto val="1"/>
        <c:lblOffset val="100"/>
        <c:baseTimeUnit val="years"/>
      </c:dateAx>
      <c:valAx>
        <c:axId val="1250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74.27</c:v>
                </c:pt>
                <c:pt idx="1">
                  <c:v>71.16</c:v>
                </c:pt>
                <c:pt idx="2">
                  <c:v>76.66</c:v>
                </c:pt>
                <c:pt idx="3">
                  <c:v>83.5</c:v>
                </c:pt>
                <c:pt idx="4">
                  <c:v>84.74</c:v>
                </c:pt>
              </c:numCache>
            </c:numRef>
          </c:val>
          <c:extLst xmlns:c16r2="http://schemas.microsoft.com/office/drawing/2015/06/chart">
            <c:ext xmlns:c16="http://schemas.microsoft.com/office/drawing/2014/chart" uri="{C3380CC4-5D6E-409C-BE32-E72D297353CC}">
              <c16:uniqueId val="{00000000-4228-468C-9FF0-F044A2EF03EA}"/>
            </c:ext>
          </c:extLst>
        </c:ser>
        <c:dLbls>
          <c:showLegendKey val="0"/>
          <c:showVal val="0"/>
          <c:showCatName val="0"/>
          <c:showSerName val="0"/>
          <c:showPercent val="0"/>
          <c:showBubbleSize val="0"/>
        </c:dLbls>
        <c:gapWidth val="150"/>
        <c:axId val="127898752"/>
        <c:axId val="1279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4228-468C-9FF0-F044A2EF03EA}"/>
            </c:ext>
          </c:extLst>
        </c:ser>
        <c:dLbls>
          <c:showLegendKey val="0"/>
          <c:showVal val="0"/>
          <c:showCatName val="0"/>
          <c:showSerName val="0"/>
          <c:showPercent val="0"/>
          <c:showBubbleSize val="0"/>
        </c:dLbls>
        <c:marker val="1"/>
        <c:smooth val="0"/>
        <c:axId val="127898752"/>
        <c:axId val="127900672"/>
      </c:lineChart>
      <c:dateAx>
        <c:axId val="127898752"/>
        <c:scaling>
          <c:orientation val="minMax"/>
        </c:scaling>
        <c:delete val="1"/>
        <c:axPos val="b"/>
        <c:numFmt formatCode="ge" sourceLinked="1"/>
        <c:majorTickMark val="none"/>
        <c:minorTickMark val="none"/>
        <c:tickLblPos val="none"/>
        <c:crossAx val="127900672"/>
        <c:crosses val="autoZero"/>
        <c:auto val="1"/>
        <c:lblOffset val="100"/>
        <c:baseTimeUnit val="years"/>
      </c:dateAx>
      <c:valAx>
        <c:axId val="1279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75.2</c:v>
                </c:pt>
                <c:pt idx="1">
                  <c:v>77.34</c:v>
                </c:pt>
                <c:pt idx="2">
                  <c:v>69.13</c:v>
                </c:pt>
                <c:pt idx="3">
                  <c:v>63.09</c:v>
                </c:pt>
                <c:pt idx="4">
                  <c:v>61.51</c:v>
                </c:pt>
              </c:numCache>
            </c:numRef>
          </c:val>
          <c:extLst xmlns:c16r2="http://schemas.microsoft.com/office/drawing/2015/06/chart">
            <c:ext xmlns:c16="http://schemas.microsoft.com/office/drawing/2014/chart" uri="{C3380CC4-5D6E-409C-BE32-E72D297353CC}">
              <c16:uniqueId val="{00000000-18D8-49F4-A105-445EBFD420DF}"/>
            </c:ext>
          </c:extLst>
        </c:ser>
        <c:dLbls>
          <c:showLegendKey val="0"/>
          <c:showVal val="0"/>
          <c:showCatName val="0"/>
          <c:showSerName val="0"/>
          <c:showPercent val="0"/>
          <c:showBubbleSize val="0"/>
        </c:dLbls>
        <c:gapWidth val="150"/>
        <c:axId val="127944192"/>
        <c:axId val="1279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18D8-49F4-A105-445EBFD420DF}"/>
            </c:ext>
          </c:extLst>
        </c:ser>
        <c:dLbls>
          <c:showLegendKey val="0"/>
          <c:showVal val="0"/>
          <c:showCatName val="0"/>
          <c:showSerName val="0"/>
          <c:showPercent val="0"/>
          <c:showBubbleSize val="0"/>
        </c:dLbls>
        <c:marker val="1"/>
        <c:smooth val="0"/>
        <c:axId val="127944192"/>
        <c:axId val="127946112"/>
      </c:lineChart>
      <c:dateAx>
        <c:axId val="127944192"/>
        <c:scaling>
          <c:orientation val="minMax"/>
        </c:scaling>
        <c:delete val="1"/>
        <c:axPos val="b"/>
        <c:numFmt formatCode="ge" sourceLinked="1"/>
        <c:majorTickMark val="none"/>
        <c:minorTickMark val="none"/>
        <c:tickLblPos val="none"/>
        <c:crossAx val="127946112"/>
        <c:crosses val="autoZero"/>
        <c:auto val="1"/>
        <c:lblOffset val="100"/>
        <c:baseTimeUnit val="years"/>
      </c:dateAx>
      <c:valAx>
        <c:axId val="1279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123.56</c:v>
                </c:pt>
                <c:pt idx="1">
                  <c:v>135.84</c:v>
                </c:pt>
                <c:pt idx="2">
                  <c:v>125.99</c:v>
                </c:pt>
                <c:pt idx="3">
                  <c:v>136.74</c:v>
                </c:pt>
                <c:pt idx="4">
                  <c:v>124.39</c:v>
                </c:pt>
              </c:numCache>
            </c:numRef>
          </c:val>
          <c:extLst xmlns:c16r2="http://schemas.microsoft.com/office/drawing/2015/06/chart">
            <c:ext xmlns:c16="http://schemas.microsoft.com/office/drawing/2014/chart" uri="{C3380CC4-5D6E-409C-BE32-E72D297353CC}">
              <c16:uniqueId val="{00000000-8C81-4EC5-967B-5ECF12E81A72}"/>
            </c:ext>
          </c:extLst>
        </c:ser>
        <c:dLbls>
          <c:showLegendKey val="0"/>
          <c:showVal val="0"/>
          <c:showCatName val="0"/>
          <c:showSerName val="0"/>
          <c:showPercent val="0"/>
          <c:showBubbleSize val="0"/>
        </c:dLbls>
        <c:gapWidth val="150"/>
        <c:axId val="126183296"/>
        <c:axId val="1261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8C81-4EC5-967B-5ECF12E81A72}"/>
            </c:ext>
          </c:extLst>
        </c:ser>
        <c:dLbls>
          <c:showLegendKey val="0"/>
          <c:showVal val="0"/>
          <c:showCatName val="0"/>
          <c:showSerName val="0"/>
          <c:showPercent val="0"/>
          <c:showBubbleSize val="0"/>
        </c:dLbls>
        <c:marker val="1"/>
        <c:smooth val="0"/>
        <c:axId val="126183296"/>
        <c:axId val="126193664"/>
      </c:lineChart>
      <c:dateAx>
        <c:axId val="126183296"/>
        <c:scaling>
          <c:orientation val="minMax"/>
        </c:scaling>
        <c:delete val="1"/>
        <c:axPos val="b"/>
        <c:numFmt formatCode="ge" sourceLinked="1"/>
        <c:majorTickMark val="none"/>
        <c:minorTickMark val="none"/>
        <c:tickLblPos val="none"/>
        <c:crossAx val="126193664"/>
        <c:crosses val="autoZero"/>
        <c:auto val="1"/>
        <c:lblOffset val="100"/>
        <c:baseTimeUnit val="years"/>
      </c:dateAx>
      <c:valAx>
        <c:axId val="12619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1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34.51</c:v>
                </c:pt>
                <c:pt idx="1">
                  <c:v>40.54</c:v>
                </c:pt>
                <c:pt idx="2">
                  <c:v>40.53</c:v>
                </c:pt>
                <c:pt idx="3">
                  <c:v>35.450000000000003</c:v>
                </c:pt>
                <c:pt idx="4">
                  <c:v>36.94</c:v>
                </c:pt>
              </c:numCache>
            </c:numRef>
          </c:val>
          <c:extLst xmlns:c16r2="http://schemas.microsoft.com/office/drawing/2015/06/chart">
            <c:ext xmlns:c16="http://schemas.microsoft.com/office/drawing/2014/chart" uri="{C3380CC4-5D6E-409C-BE32-E72D297353CC}">
              <c16:uniqueId val="{00000000-1571-4ABD-85B1-96B7FA7407AF}"/>
            </c:ext>
          </c:extLst>
        </c:ser>
        <c:dLbls>
          <c:showLegendKey val="0"/>
          <c:showVal val="0"/>
          <c:showCatName val="0"/>
          <c:showSerName val="0"/>
          <c:showPercent val="0"/>
          <c:showBubbleSize val="0"/>
        </c:dLbls>
        <c:gapWidth val="150"/>
        <c:axId val="124930304"/>
        <c:axId val="1249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1571-4ABD-85B1-96B7FA7407AF}"/>
            </c:ext>
          </c:extLst>
        </c:ser>
        <c:dLbls>
          <c:showLegendKey val="0"/>
          <c:showVal val="0"/>
          <c:showCatName val="0"/>
          <c:showSerName val="0"/>
          <c:showPercent val="0"/>
          <c:showBubbleSize val="0"/>
        </c:dLbls>
        <c:marker val="1"/>
        <c:smooth val="0"/>
        <c:axId val="124930304"/>
        <c:axId val="124936576"/>
      </c:lineChart>
      <c:dateAx>
        <c:axId val="124930304"/>
        <c:scaling>
          <c:orientation val="minMax"/>
        </c:scaling>
        <c:delete val="1"/>
        <c:axPos val="b"/>
        <c:numFmt formatCode="ge" sourceLinked="1"/>
        <c:majorTickMark val="none"/>
        <c:minorTickMark val="none"/>
        <c:tickLblPos val="none"/>
        <c:crossAx val="124936576"/>
        <c:crosses val="autoZero"/>
        <c:auto val="1"/>
        <c:lblOffset val="100"/>
        <c:baseTimeUnit val="years"/>
      </c:dateAx>
      <c:valAx>
        <c:axId val="1249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24.16</c:v>
                </c:pt>
                <c:pt idx="1">
                  <c:v>24.19</c:v>
                </c:pt>
                <c:pt idx="2">
                  <c:v>25.56</c:v>
                </c:pt>
                <c:pt idx="3">
                  <c:v>24.66</c:v>
                </c:pt>
                <c:pt idx="4">
                  <c:v>24.78</c:v>
                </c:pt>
              </c:numCache>
            </c:numRef>
          </c:val>
          <c:extLst xmlns:c16r2="http://schemas.microsoft.com/office/drawing/2015/06/chart">
            <c:ext xmlns:c16="http://schemas.microsoft.com/office/drawing/2014/chart" uri="{C3380CC4-5D6E-409C-BE32-E72D297353CC}">
              <c16:uniqueId val="{00000000-83E3-43FB-9D5A-890EB6663E1D}"/>
            </c:ext>
          </c:extLst>
        </c:ser>
        <c:dLbls>
          <c:showLegendKey val="0"/>
          <c:showVal val="0"/>
          <c:showCatName val="0"/>
          <c:showSerName val="0"/>
          <c:showPercent val="0"/>
          <c:showBubbleSize val="0"/>
        </c:dLbls>
        <c:gapWidth val="150"/>
        <c:axId val="124947072"/>
        <c:axId val="1249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83E3-43FB-9D5A-890EB6663E1D}"/>
            </c:ext>
          </c:extLst>
        </c:ser>
        <c:dLbls>
          <c:showLegendKey val="0"/>
          <c:showVal val="0"/>
          <c:showCatName val="0"/>
          <c:showSerName val="0"/>
          <c:showPercent val="0"/>
          <c:showBubbleSize val="0"/>
        </c:dLbls>
        <c:marker val="1"/>
        <c:smooth val="0"/>
        <c:axId val="124947072"/>
        <c:axId val="124957440"/>
      </c:lineChart>
      <c:dateAx>
        <c:axId val="124947072"/>
        <c:scaling>
          <c:orientation val="minMax"/>
        </c:scaling>
        <c:delete val="1"/>
        <c:axPos val="b"/>
        <c:numFmt formatCode="ge" sourceLinked="1"/>
        <c:majorTickMark val="none"/>
        <c:minorTickMark val="none"/>
        <c:tickLblPos val="none"/>
        <c:crossAx val="124957440"/>
        <c:crosses val="autoZero"/>
        <c:auto val="1"/>
        <c:lblOffset val="100"/>
        <c:baseTimeUnit val="years"/>
      </c:dateAx>
      <c:valAx>
        <c:axId val="1249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DA-4648-ADEB-2697EF9FDD77}"/>
            </c:ext>
          </c:extLst>
        </c:ser>
        <c:dLbls>
          <c:showLegendKey val="0"/>
          <c:showVal val="0"/>
          <c:showCatName val="0"/>
          <c:showSerName val="0"/>
          <c:showPercent val="0"/>
          <c:showBubbleSize val="0"/>
        </c:dLbls>
        <c:gapWidth val="150"/>
        <c:axId val="125062144"/>
        <c:axId val="1250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BFDA-4648-ADEB-2697EF9FDD77}"/>
            </c:ext>
          </c:extLst>
        </c:ser>
        <c:dLbls>
          <c:showLegendKey val="0"/>
          <c:showVal val="0"/>
          <c:showCatName val="0"/>
          <c:showSerName val="0"/>
          <c:showPercent val="0"/>
          <c:showBubbleSize val="0"/>
        </c:dLbls>
        <c:marker val="1"/>
        <c:smooth val="0"/>
        <c:axId val="125062144"/>
        <c:axId val="125064320"/>
      </c:lineChart>
      <c:dateAx>
        <c:axId val="125062144"/>
        <c:scaling>
          <c:orientation val="minMax"/>
        </c:scaling>
        <c:delete val="1"/>
        <c:axPos val="b"/>
        <c:numFmt formatCode="ge" sourceLinked="1"/>
        <c:majorTickMark val="none"/>
        <c:minorTickMark val="none"/>
        <c:tickLblPos val="none"/>
        <c:crossAx val="125064320"/>
        <c:crosses val="autoZero"/>
        <c:auto val="1"/>
        <c:lblOffset val="100"/>
        <c:baseTimeUnit val="years"/>
      </c:dateAx>
      <c:valAx>
        <c:axId val="12506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0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3128.74</c:v>
                </c:pt>
                <c:pt idx="1">
                  <c:v>1622.6</c:v>
                </c:pt>
                <c:pt idx="2">
                  <c:v>1375.22</c:v>
                </c:pt>
                <c:pt idx="3">
                  <c:v>467.14</c:v>
                </c:pt>
                <c:pt idx="4">
                  <c:v>425.25</c:v>
                </c:pt>
              </c:numCache>
            </c:numRef>
          </c:val>
          <c:extLst xmlns:c16r2="http://schemas.microsoft.com/office/drawing/2015/06/chart">
            <c:ext xmlns:c16="http://schemas.microsoft.com/office/drawing/2014/chart" uri="{C3380CC4-5D6E-409C-BE32-E72D297353CC}">
              <c16:uniqueId val="{00000000-9122-4795-868E-7725AAA1A2C5}"/>
            </c:ext>
          </c:extLst>
        </c:ser>
        <c:dLbls>
          <c:showLegendKey val="0"/>
          <c:showVal val="0"/>
          <c:showCatName val="0"/>
          <c:showSerName val="0"/>
          <c:showPercent val="0"/>
          <c:showBubbleSize val="0"/>
        </c:dLbls>
        <c:gapWidth val="150"/>
        <c:axId val="125099392"/>
        <c:axId val="12510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9122-4795-868E-7725AAA1A2C5}"/>
            </c:ext>
          </c:extLst>
        </c:ser>
        <c:dLbls>
          <c:showLegendKey val="0"/>
          <c:showVal val="0"/>
          <c:showCatName val="0"/>
          <c:showSerName val="0"/>
          <c:showPercent val="0"/>
          <c:showBubbleSize val="0"/>
        </c:dLbls>
        <c:marker val="1"/>
        <c:smooth val="0"/>
        <c:axId val="125099392"/>
        <c:axId val="125101568"/>
      </c:lineChart>
      <c:dateAx>
        <c:axId val="125099392"/>
        <c:scaling>
          <c:orientation val="minMax"/>
        </c:scaling>
        <c:delete val="1"/>
        <c:axPos val="b"/>
        <c:numFmt formatCode="ge" sourceLinked="1"/>
        <c:majorTickMark val="none"/>
        <c:minorTickMark val="none"/>
        <c:tickLblPos val="none"/>
        <c:crossAx val="125101568"/>
        <c:crosses val="autoZero"/>
        <c:auto val="1"/>
        <c:lblOffset val="100"/>
        <c:baseTimeUnit val="years"/>
      </c:dateAx>
      <c:valAx>
        <c:axId val="12510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0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206.48</c:v>
                </c:pt>
                <c:pt idx="1">
                  <c:v>248.75</c:v>
                </c:pt>
                <c:pt idx="2">
                  <c:v>272.64</c:v>
                </c:pt>
                <c:pt idx="3">
                  <c:v>345.18</c:v>
                </c:pt>
                <c:pt idx="4">
                  <c:v>320.95999999999998</c:v>
                </c:pt>
              </c:numCache>
            </c:numRef>
          </c:val>
          <c:extLst xmlns:c16r2="http://schemas.microsoft.com/office/drawing/2015/06/chart">
            <c:ext xmlns:c16="http://schemas.microsoft.com/office/drawing/2014/chart" uri="{C3380CC4-5D6E-409C-BE32-E72D297353CC}">
              <c16:uniqueId val="{00000000-7BB7-42E2-9BBE-32D68BF32B3D}"/>
            </c:ext>
          </c:extLst>
        </c:ser>
        <c:dLbls>
          <c:showLegendKey val="0"/>
          <c:showVal val="0"/>
          <c:showCatName val="0"/>
          <c:showSerName val="0"/>
          <c:showPercent val="0"/>
          <c:showBubbleSize val="0"/>
        </c:dLbls>
        <c:gapWidth val="150"/>
        <c:axId val="126337024"/>
        <c:axId val="1263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7BB7-42E2-9BBE-32D68BF32B3D}"/>
            </c:ext>
          </c:extLst>
        </c:ser>
        <c:dLbls>
          <c:showLegendKey val="0"/>
          <c:showVal val="0"/>
          <c:showCatName val="0"/>
          <c:showSerName val="0"/>
          <c:showPercent val="0"/>
          <c:showBubbleSize val="0"/>
        </c:dLbls>
        <c:marker val="1"/>
        <c:smooth val="0"/>
        <c:axId val="126337024"/>
        <c:axId val="126338944"/>
      </c:lineChart>
      <c:dateAx>
        <c:axId val="126337024"/>
        <c:scaling>
          <c:orientation val="minMax"/>
        </c:scaling>
        <c:delete val="1"/>
        <c:axPos val="b"/>
        <c:numFmt formatCode="ge" sourceLinked="1"/>
        <c:majorTickMark val="none"/>
        <c:minorTickMark val="none"/>
        <c:tickLblPos val="none"/>
        <c:crossAx val="126338944"/>
        <c:crosses val="autoZero"/>
        <c:auto val="1"/>
        <c:lblOffset val="100"/>
        <c:baseTimeUnit val="years"/>
      </c:dateAx>
      <c:valAx>
        <c:axId val="12633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112.01</c:v>
                </c:pt>
                <c:pt idx="1">
                  <c:v>132.35</c:v>
                </c:pt>
                <c:pt idx="2">
                  <c:v>118.93</c:v>
                </c:pt>
                <c:pt idx="3">
                  <c:v>132.4</c:v>
                </c:pt>
                <c:pt idx="4">
                  <c:v>119.53</c:v>
                </c:pt>
              </c:numCache>
            </c:numRef>
          </c:val>
          <c:extLst xmlns:c16r2="http://schemas.microsoft.com/office/drawing/2015/06/chart">
            <c:ext xmlns:c16="http://schemas.microsoft.com/office/drawing/2014/chart" uri="{C3380CC4-5D6E-409C-BE32-E72D297353CC}">
              <c16:uniqueId val="{00000000-7DA4-42B0-84C7-1C1D2A6849E8}"/>
            </c:ext>
          </c:extLst>
        </c:ser>
        <c:dLbls>
          <c:showLegendKey val="0"/>
          <c:showVal val="0"/>
          <c:showCatName val="0"/>
          <c:showSerName val="0"/>
          <c:showPercent val="0"/>
          <c:showBubbleSize val="0"/>
        </c:dLbls>
        <c:gapWidth val="150"/>
        <c:axId val="127693184"/>
        <c:axId val="1276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7DA4-42B0-84C7-1C1D2A6849E8}"/>
            </c:ext>
          </c:extLst>
        </c:ser>
        <c:dLbls>
          <c:showLegendKey val="0"/>
          <c:showVal val="0"/>
          <c:showCatName val="0"/>
          <c:showSerName val="0"/>
          <c:showPercent val="0"/>
          <c:showBubbleSize val="0"/>
        </c:dLbls>
        <c:marker val="1"/>
        <c:smooth val="0"/>
        <c:axId val="127693184"/>
        <c:axId val="127695104"/>
      </c:lineChart>
      <c:dateAx>
        <c:axId val="127693184"/>
        <c:scaling>
          <c:orientation val="minMax"/>
        </c:scaling>
        <c:delete val="1"/>
        <c:axPos val="b"/>
        <c:numFmt formatCode="ge" sourceLinked="1"/>
        <c:majorTickMark val="none"/>
        <c:minorTickMark val="none"/>
        <c:tickLblPos val="none"/>
        <c:crossAx val="127695104"/>
        <c:crosses val="autoZero"/>
        <c:auto val="1"/>
        <c:lblOffset val="100"/>
        <c:baseTimeUnit val="years"/>
      </c:dateAx>
      <c:valAx>
        <c:axId val="1276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197.91</c:v>
                </c:pt>
                <c:pt idx="1">
                  <c:v>169.24</c:v>
                </c:pt>
                <c:pt idx="2">
                  <c:v>189.51</c:v>
                </c:pt>
                <c:pt idx="3">
                  <c:v>170.84</c:v>
                </c:pt>
                <c:pt idx="4">
                  <c:v>198.44</c:v>
                </c:pt>
              </c:numCache>
            </c:numRef>
          </c:val>
          <c:extLst xmlns:c16r2="http://schemas.microsoft.com/office/drawing/2015/06/chart">
            <c:ext xmlns:c16="http://schemas.microsoft.com/office/drawing/2014/chart" uri="{C3380CC4-5D6E-409C-BE32-E72D297353CC}">
              <c16:uniqueId val="{00000000-3123-455F-8C48-ACF456C7B6FC}"/>
            </c:ext>
          </c:extLst>
        </c:ser>
        <c:dLbls>
          <c:showLegendKey val="0"/>
          <c:showVal val="0"/>
          <c:showCatName val="0"/>
          <c:showSerName val="0"/>
          <c:showPercent val="0"/>
          <c:showBubbleSize val="0"/>
        </c:dLbls>
        <c:gapWidth val="150"/>
        <c:axId val="127869696"/>
        <c:axId val="1278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3123-455F-8C48-ACF456C7B6FC}"/>
            </c:ext>
          </c:extLst>
        </c:ser>
        <c:dLbls>
          <c:showLegendKey val="0"/>
          <c:showVal val="0"/>
          <c:showCatName val="0"/>
          <c:showSerName val="0"/>
          <c:showPercent val="0"/>
          <c:showBubbleSize val="0"/>
        </c:dLbls>
        <c:marker val="1"/>
        <c:smooth val="0"/>
        <c:axId val="127869696"/>
        <c:axId val="127871616"/>
      </c:lineChart>
      <c:dateAx>
        <c:axId val="127869696"/>
        <c:scaling>
          <c:orientation val="minMax"/>
        </c:scaling>
        <c:delete val="1"/>
        <c:axPos val="b"/>
        <c:numFmt formatCode="ge" sourceLinked="1"/>
        <c:majorTickMark val="none"/>
        <c:minorTickMark val="none"/>
        <c:tickLblPos val="none"/>
        <c:crossAx val="127871616"/>
        <c:crosses val="autoZero"/>
        <c:auto val="1"/>
        <c:lblOffset val="100"/>
        <c:baseTimeUnit val="years"/>
      </c:dateAx>
      <c:valAx>
        <c:axId val="1278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飯豊町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7289</v>
      </c>
      <c r="AM8" s="59"/>
      <c r="AN8" s="59"/>
      <c r="AO8" s="59"/>
      <c r="AP8" s="59"/>
      <c r="AQ8" s="59"/>
      <c r="AR8" s="59"/>
      <c r="AS8" s="59"/>
      <c r="AT8" s="50">
        <f>データ!$S$6</f>
        <v>329.41</v>
      </c>
      <c r="AU8" s="51"/>
      <c r="AV8" s="51"/>
      <c r="AW8" s="51"/>
      <c r="AX8" s="51"/>
      <c r="AY8" s="51"/>
      <c r="AZ8" s="51"/>
      <c r="BA8" s="51"/>
      <c r="BB8" s="52">
        <f>データ!$T$6</f>
        <v>22.13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77.2</v>
      </c>
      <c r="J10" s="51"/>
      <c r="K10" s="51"/>
      <c r="L10" s="51"/>
      <c r="M10" s="51"/>
      <c r="N10" s="51"/>
      <c r="O10" s="62"/>
      <c r="P10" s="52">
        <f>データ!$P$6</f>
        <v>98.18</v>
      </c>
      <c r="Q10" s="52"/>
      <c r="R10" s="52"/>
      <c r="S10" s="52"/>
      <c r="T10" s="52"/>
      <c r="U10" s="52"/>
      <c r="V10" s="52"/>
      <c r="W10" s="59">
        <f>データ!$Q$6</f>
        <v>4528</v>
      </c>
      <c r="X10" s="59"/>
      <c r="Y10" s="59"/>
      <c r="Z10" s="59"/>
      <c r="AA10" s="59"/>
      <c r="AB10" s="59"/>
      <c r="AC10" s="59"/>
      <c r="AD10" s="2"/>
      <c r="AE10" s="2"/>
      <c r="AF10" s="2"/>
      <c r="AG10" s="2"/>
      <c r="AH10" s="4"/>
      <c r="AI10" s="4"/>
      <c r="AJ10" s="4"/>
      <c r="AK10" s="4"/>
      <c r="AL10" s="59">
        <f>データ!$U$6</f>
        <v>7117</v>
      </c>
      <c r="AM10" s="59"/>
      <c r="AN10" s="59"/>
      <c r="AO10" s="59"/>
      <c r="AP10" s="59"/>
      <c r="AQ10" s="59"/>
      <c r="AR10" s="59"/>
      <c r="AS10" s="59"/>
      <c r="AT10" s="50">
        <f>データ!$V$6</f>
        <v>41</v>
      </c>
      <c r="AU10" s="51"/>
      <c r="AV10" s="51"/>
      <c r="AW10" s="51"/>
      <c r="AX10" s="51"/>
      <c r="AY10" s="51"/>
      <c r="AZ10" s="51"/>
      <c r="BA10" s="51"/>
      <c r="BB10" s="52">
        <f>データ!$W$6</f>
        <v>173.59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wKiMvffaslbmtkBa6+KZBeIvuI62nAXMqhc/s5r/30vIlHFPxI9iBIZnZe9xePOTSmxatyHo0PsSs5WPaQcXg==" saltValue="R/t5yvl8mKtbQWTe1xgUG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64033</v>
      </c>
      <c r="D6" s="33">
        <f t="shared" si="3"/>
        <v>46</v>
      </c>
      <c r="E6" s="33">
        <f t="shared" si="3"/>
        <v>1</v>
      </c>
      <c r="F6" s="33">
        <f t="shared" si="3"/>
        <v>0</v>
      </c>
      <c r="G6" s="33">
        <f t="shared" si="3"/>
        <v>1</v>
      </c>
      <c r="H6" s="33" t="str">
        <f t="shared" si="3"/>
        <v>山形県　飯豊町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77.2</v>
      </c>
      <c r="P6" s="34">
        <f t="shared" si="3"/>
        <v>98.18</v>
      </c>
      <c r="Q6" s="34">
        <f t="shared" si="3"/>
        <v>4528</v>
      </c>
      <c r="R6" s="34">
        <f t="shared" si="3"/>
        <v>7289</v>
      </c>
      <c r="S6" s="34">
        <f t="shared" si="3"/>
        <v>329.41</v>
      </c>
      <c r="T6" s="34">
        <f t="shared" si="3"/>
        <v>22.13</v>
      </c>
      <c r="U6" s="34">
        <f t="shared" si="3"/>
        <v>7117</v>
      </c>
      <c r="V6" s="34">
        <f t="shared" si="3"/>
        <v>41</v>
      </c>
      <c r="W6" s="34">
        <f t="shared" si="3"/>
        <v>173.59</v>
      </c>
      <c r="X6" s="35">
        <f>IF(X7="",NA(),X7)</f>
        <v>123.56</v>
      </c>
      <c r="Y6" s="35">
        <f t="shared" ref="Y6:AG6" si="4">IF(Y7="",NA(),Y7)</f>
        <v>135.84</v>
      </c>
      <c r="Z6" s="35">
        <f t="shared" si="4"/>
        <v>125.99</v>
      </c>
      <c r="AA6" s="35">
        <f t="shared" si="4"/>
        <v>136.74</v>
      </c>
      <c r="AB6" s="35">
        <f t="shared" si="4"/>
        <v>124.39</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3128.74</v>
      </c>
      <c r="AU6" s="35">
        <f t="shared" ref="AU6:BC6" si="6">IF(AU7="",NA(),AU7)</f>
        <v>1622.6</v>
      </c>
      <c r="AV6" s="35">
        <f t="shared" si="6"/>
        <v>1375.22</v>
      </c>
      <c r="AW6" s="35">
        <f t="shared" si="6"/>
        <v>467.14</v>
      </c>
      <c r="AX6" s="35">
        <f t="shared" si="6"/>
        <v>425.25</v>
      </c>
      <c r="AY6" s="35">
        <f t="shared" si="6"/>
        <v>1164.51</v>
      </c>
      <c r="AZ6" s="35">
        <f t="shared" si="6"/>
        <v>434.72</v>
      </c>
      <c r="BA6" s="35">
        <f t="shared" si="6"/>
        <v>416.14</v>
      </c>
      <c r="BB6" s="35">
        <f t="shared" si="6"/>
        <v>371.89</v>
      </c>
      <c r="BC6" s="35">
        <f t="shared" si="6"/>
        <v>293.23</v>
      </c>
      <c r="BD6" s="34" t="str">
        <f>IF(BD7="","",IF(BD7="-","【-】","【"&amp;SUBSTITUTE(TEXT(BD7,"#,##0.00"),"-","△")&amp;"】"))</f>
        <v>【264.34】</v>
      </c>
      <c r="BE6" s="35">
        <f>IF(BE7="",NA(),BE7)</f>
        <v>206.48</v>
      </c>
      <c r="BF6" s="35">
        <f t="shared" ref="BF6:BN6" si="7">IF(BF7="",NA(),BF7)</f>
        <v>248.75</v>
      </c>
      <c r="BG6" s="35">
        <f t="shared" si="7"/>
        <v>272.64</v>
      </c>
      <c r="BH6" s="35">
        <f t="shared" si="7"/>
        <v>345.18</v>
      </c>
      <c r="BI6" s="35">
        <f t="shared" si="7"/>
        <v>320.95999999999998</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112.01</v>
      </c>
      <c r="BQ6" s="35">
        <f t="shared" ref="BQ6:BY6" si="8">IF(BQ7="",NA(),BQ7)</f>
        <v>132.35</v>
      </c>
      <c r="BR6" s="35">
        <f t="shared" si="8"/>
        <v>118.93</v>
      </c>
      <c r="BS6" s="35">
        <f t="shared" si="8"/>
        <v>132.4</v>
      </c>
      <c r="BT6" s="35">
        <f t="shared" si="8"/>
        <v>119.53</v>
      </c>
      <c r="BU6" s="35">
        <f t="shared" si="8"/>
        <v>90.64</v>
      </c>
      <c r="BV6" s="35">
        <f t="shared" si="8"/>
        <v>93.66</v>
      </c>
      <c r="BW6" s="35">
        <f t="shared" si="8"/>
        <v>92.76</v>
      </c>
      <c r="BX6" s="35">
        <f t="shared" si="8"/>
        <v>93.28</v>
      </c>
      <c r="BY6" s="35">
        <f t="shared" si="8"/>
        <v>87.51</v>
      </c>
      <c r="BZ6" s="34" t="str">
        <f>IF(BZ7="","",IF(BZ7="-","【-】","【"&amp;SUBSTITUTE(TEXT(BZ7,"#,##0.00"),"-","△")&amp;"】"))</f>
        <v>【104.36】</v>
      </c>
      <c r="CA6" s="35">
        <f>IF(CA7="",NA(),CA7)</f>
        <v>197.91</v>
      </c>
      <c r="CB6" s="35">
        <f t="shared" ref="CB6:CJ6" si="9">IF(CB7="",NA(),CB7)</f>
        <v>169.24</v>
      </c>
      <c r="CC6" s="35">
        <f t="shared" si="9"/>
        <v>189.51</v>
      </c>
      <c r="CD6" s="35">
        <f t="shared" si="9"/>
        <v>170.84</v>
      </c>
      <c r="CE6" s="35">
        <f t="shared" si="9"/>
        <v>198.44</v>
      </c>
      <c r="CF6" s="35">
        <f t="shared" si="9"/>
        <v>213.52</v>
      </c>
      <c r="CG6" s="35">
        <f t="shared" si="9"/>
        <v>208.21</v>
      </c>
      <c r="CH6" s="35">
        <f t="shared" si="9"/>
        <v>208.67</v>
      </c>
      <c r="CI6" s="35">
        <f t="shared" si="9"/>
        <v>208.29</v>
      </c>
      <c r="CJ6" s="35">
        <f t="shared" si="9"/>
        <v>218.42</v>
      </c>
      <c r="CK6" s="34" t="str">
        <f>IF(CK7="","",IF(CK7="-","【-】","【"&amp;SUBSTITUTE(TEXT(CK7,"#,##0.00"),"-","△")&amp;"】"))</f>
        <v>【165.71】</v>
      </c>
      <c r="CL6" s="35">
        <f>IF(CL7="",NA(),CL7)</f>
        <v>74.27</v>
      </c>
      <c r="CM6" s="35">
        <f t="shared" ref="CM6:CU6" si="10">IF(CM7="",NA(),CM7)</f>
        <v>71.16</v>
      </c>
      <c r="CN6" s="35">
        <f t="shared" si="10"/>
        <v>76.66</v>
      </c>
      <c r="CO6" s="35">
        <f t="shared" si="10"/>
        <v>83.5</v>
      </c>
      <c r="CP6" s="35">
        <f t="shared" si="10"/>
        <v>84.74</v>
      </c>
      <c r="CQ6" s="35">
        <f t="shared" si="10"/>
        <v>49.77</v>
      </c>
      <c r="CR6" s="35">
        <f t="shared" si="10"/>
        <v>49.22</v>
      </c>
      <c r="CS6" s="35">
        <f t="shared" si="10"/>
        <v>49.08</v>
      </c>
      <c r="CT6" s="35">
        <f t="shared" si="10"/>
        <v>49.32</v>
      </c>
      <c r="CU6" s="35">
        <f t="shared" si="10"/>
        <v>50.24</v>
      </c>
      <c r="CV6" s="34" t="str">
        <f>IF(CV7="","",IF(CV7="-","【-】","【"&amp;SUBSTITUTE(TEXT(CV7,"#,##0.00"),"-","△")&amp;"】"))</f>
        <v>【60.41】</v>
      </c>
      <c r="CW6" s="35">
        <f>IF(CW7="",NA(),CW7)</f>
        <v>75.2</v>
      </c>
      <c r="CX6" s="35">
        <f t="shared" ref="CX6:DF6" si="11">IF(CX7="",NA(),CX7)</f>
        <v>77.34</v>
      </c>
      <c r="CY6" s="35">
        <f t="shared" si="11"/>
        <v>69.13</v>
      </c>
      <c r="CZ6" s="35">
        <f t="shared" si="11"/>
        <v>63.09</v>
      </c>
      <c r="DA6" s="35">
        <f t="shared" si="11"/>
        <v>61.51</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34.51</v>
      </c>
      <c r="DI6" s="35">
        <f t="shared" ref="DI6:DQ6" si="12">IF(DI7="",NA(),DI7)</f>
        <v>40.54</v>
      </c>
      <c r="DJ6" s="35">
        <f t="shared" si="12"/>
        <v>40.53</v>
      </c>
      <c r="DK6" s="35">
        <f t="shared" si="12"/>
        <v>35.450000000000003</v>
      </c>
      <c r="DL6" s="35">
        <f t="shared" si="12"/>
        <v>36.94</v>
      </c>
      <c r="DM6" s="35">
        <f t="shared" si="12"/>
        <v>36.43</v>
      </c>
      <c r="DN6" s="35">
        <f t="shared" si="12"/>
        <v>46.12</v>
      </c>
      <c r="DO6" s="35">
        <f t="shared" si="12"/>
        <v>47.44</v>
      </c>
      <c r="DP6" s="35">
        <f t="shared" si="12"/>
        <v>48.3</v>
      </c>
      <c r="DQ6" s="35">
        <f t="shared" si="12"/>
        <v>45.14</v>
      </c>
      <c r="DR6" s="34" t="str">
        <f>IF(DR7="","",IF(DR7="-","【-】","【"&amp;SUBSTITUTE(TEXT(DR7,"#,##0.00"),"-","△")&amp;"】"))</f>
        <v>【48.12】</v>
      </c>
      <c r="DS6" s="35">
        <f>IF(DS7="",NA(),DS7)</f>
        <v>24.16</v>
      </c>
      <c r="DT6" s="35">
        <f t="shared" ref="DT6:EB6" si="13">IF(DT7="",NA(),DT7)</f>
        <v>24.19</v>
      </c>
      <c r="DU6" s="35">
        <f t="shared" si="13"/>
        <v>25.56</v>
      </c>
      <c r="DV6" s="35">
        <f t="shared" si="13"/>
        <v>24.66</v>
      </c>
      <c r="DW6" s="35">
        <f t="shared" si="13"/>
        <v>24.78</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5">
        <f t="shared" si="14"/>
        <v>0.67</v>
      </c>
      <c r="EG6" s="35">
        <f t="shared" si="14"/>
        <v>3.42</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64033</v>
      </c>
      <c r="D7" s="37">
        <v>46</v>
      </c>
      <c r="E7" s="37">
        <v>1</v>
      </c>
      <c r="F7" s="37">
        <v>0</v>
      </c>
      <c r="G7" s="37">
        <v>1</v>
      </c>
      <c r="H7" s="37" t="s">
        <v>105</v>
      </c>
      <c r="I7" s="37" t="s">
        <v>106</v>
      </c>
      <c r="J7" s="37" t="s">
        <v>107</v>
      </c>
      <c r="K7" s="37" t="s">
        <v>108</v>
      </c>
      <c r="L7" s="37" t="s">
        <v>109</v>
      </c>
      <c r="M7" s="37" t="s">
        <v>110</v>
      </c>
      <c r="N7" s="38" t="s">
        <v>111</v>
      </c>
      <c r="O7" s="38">
        <v>77.2</v>
      </c>
      <c r="P7" s="38">
        <v>98.18</v>
      </c>
      <c r="Q7" s="38">
        <v>4528</v>
      </c>
      <c r="R7" s="38">
        <v>7289</v>
      </c>
      <c r="S7" s="38">
        <v>329.41</v>
      </c>
      <c r="T7" s="38">
        <v>22.13</v>
      </c>
      <c r="U7" s="38">
        <v>7117</v>
      </c>
      <c r="V7" s="38">
        <v>41</v>
      </c>
      <c r="W7" s="38">
        <v>173.59</v>
      </c>
      <c r="X7" s="38">
        <v>123.56</v>
      </c>
      <c r="Y7" s="38">
        <v>135.84</v>
      </c>
      <c r="Z7" s="38">
        <v>125.99</v>
      </c>
      <c r="AA7" s="38">
        <v>136.74</v>
      </c>
      <c r="AB7" s="38">
        <v>124.39</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3128.74</v>
      </c>
      <c r="AU7" s="38">
        <v>1622.6</v>
      </c>
      <c r="AV7" s="38">
        <v>1375.22</v>
      </c>
      <c r="AW7" s="38">
        <v>467.14</v>
      </c>
      <c r="AX7" s="38">
        <v>425.25</v>
      </c>
      <c r="AY7" s="38">
        <v>1164.51</v>
      </c>
      <c r="AZ7" s="38">
        <v>434.72</v>
      </c>
      <c r="BA7" s="38">
        <v>416.14</v>
      </c>
      <c r="BB7" s="38">
        <v>371.89</v>
      </c>
      <c r="BC7" s="38">
        <v>293.23</v>
      </c>
      <c r="BD7" s="38">
        <v>264.33999999999997</v>
      </c>
      <c r="BE7" s="38">
        <v>206.48</v>
      </c>
      <c r="BF7" s="38">
        <v>248.75</v>
      </c>
      <c r="BG7" s="38">
        <v>272.64</v>
      </c>
      <c r="BH7" s="38">
        <v>345.18</v>
      </c>
      <c r="BI7" s="38">
        <v>320.95999999999998</v>
      </c>
      <c r="BJ7" s="38">
        <v>498.27</v>
      </c>
      <c r="BK7" s="38">
        <v>495.76</v>
      </c>
      <c r="BL7" s="38">
        <v>487.22</v>
      </c>
      <c r="BM7" s="38">
        <v>483.11</v>
      </c>
      <c r="BN7" s="38">
        <v>542.29999999999995</v>
      </c>
      <c r="BO7" s="38">
        <v>274.27</v>
      </c>
      <c r="BP7" s="38">
        <v>112.01</v>
      </c>
      <c r="BQ7" s="38">
        <v>132.35</v>
      </c>
      <c r="BR7" s="38">
        <v>118.93</v>
      </c>
      <c r="BS7" s="38">
        <v>132.4</v>
      </c>
      <c r="BT7" s="38">
        <v>119.53</v>
      </c>
      <c r="BU7" s="38">
        <v>90.64</v>
      </c>
      <c r="BV7" s="38">
        <v>93.66</v>
      </c>
      <c r="BW7" s="38">
        <v>92.76</v>
      </c>
      <c r="BX7" s="38">
        <v>93.28</v>
      </c>
      <c r="BY7" s="38">
        <v>87.51</v>
      </c>
      <c r="BZ7" s="38">
        <v>104.36</v>
      </c>
      <c r="CA7" s="38">
        <v>197.91</v>
      </c>
      <c r="CB7" s="38">
        <v>169.24</v>
      </c>
      <c r="CC7" s="38">
        <v>189.51</v>
      </c>
      <c r="CD7" s="38">
        <v>170.84</v>
      </c>
      <c r="CE7" s="38">
        <v>198.44</v>
      </c>
      <c r="CF7" s="38">
        <v>213.52</v>
      </c>
      <c r="CG7" s="38">
        <v>208.21</v>
      </c>
      <c r="CH7" s="38">
        <v>208.67</v>
      </c>
      <c r="CI7" s="38">
        <v>208.29</v>
      </c>
      <c r="CJ7" s="38">
        <v>218.42</v>
      </c>
      <c r="CK7" s="38">
        <v>165.71</v>
      </c>
      <c r="CL7" s="38">
        <v>74.27</v>
      </c>
      <c r="CM7" s="38">
        <v>71.16</v>
      </c>
      <c r="CN7" s="38">
        <v>76.66</v>
      </c>
      <c r="CO7" s="38">
        <v>83.5</v>
      </c>
      <c r="CP7" s="38">
        <v>84.74</v>
      </c>
      <c r="CQ7" s="38">
        <v>49.77</v>
      </c>
      <c r="CR7" s="38">
        <v>49.22</v>
      </c>
      <c r="CS7" s="38">
        <v>49.08</v>
      </c>
      <c r="CT7" s="38">
        <v>49.32</v>
      </c>
      <c r="CU7" s="38">
        <v>50.24</v>
      </c>
      <c r="CV7" s="38">
        <v>60.41</v>
      </c>
      <c r="CW7" s="38">
        <v>75.2</v>
      </c>
      <c r="CX7" s="38">
        <v>77.34</v>
      </c>
      <c r="CY7" s="38">
        <v>69.13</v>
      </c>
      <c r="CZ7" s="38">
        <v>63.09</v>
      </c>
      <c r="DA7" s="38">
        <v>61.51</v>
      </c>
      <c r="DB7" s="38">
        <v>79.98</v>
      </c>
      <c r="DC7" s="38">
        <v>79.48</v>
      </c>
      <c r="DD7" s="38">
        <v>79.3</v>
      </c>
      <c r="DE7" s="38">
        <v>79.34</v>
      </c>
      <c r="DF7" s="38">
        <v>78.650000000000006</v>
      </c>
      <c r="DG7" s="38">
        <v>89.93</v>
      </c>
      <c r="DH7" s="38">
        <v>34.51</v>
      </c>
      <c r="DI7" s="38">
        <v>40.54</v>
      </c>
      <c r="DJ7" s="38">
        <v>40.53</v>
      </c>
      <c r="DK7" s="38">
        <v>35.450000000000003</v>
      </c>
      <c r="DL7" s="38">
        <v>36.94</v>
      </c>
      <c r="DM7" s="38">
        <v>36.43</v>
      </c>
      <c r="DN7" s="38">
        <v>46.12</v>
      </c>
      <c r="DO7" s="38">
        <v>47.44</v>
      </c>
      <c r="DP7" s="38">
        <v>48.3</v>
      </c>
      <c r="DQ7" s="38">
        <v>45.14</v>
      </c>
      <c r="DR7" s="38">
        <v>48.12</v>
      </c>
      <c r="DS7" s="38">
        <v>24.16</v>
      </c>
      <c r="DT7" s="38">
        <v>24.19</v>
      </c>
      <c r="DU7" s="38">
        <v>25.56</v>
      </c>
      <c r="DV7" s="38">
        <v>24.66</v>
      </c>
      <c r="DW7" s="38">
        <v>24.78</v>
      </c>
      <c r="DX7" s="38">
        <v>8.7200000000000006</v>
      </c>
      <c r="DY7" s="38">
        <v>9.86</v>
      </c>
      <c r="DZ7" s="38">
        <v>11.16</v>
      </c>
      <c r="EA7" s="38">
        <v>12.43</v>
      </c>
      <c r="EB7" s="38">
        <v>13.58</v>
      </c>
      <c r="EC7" s="38">
        <v>15.89</v>
      </c>
      <c r="ED7" s="38">
        <v>0</v>
      </c>
      <c r="EE7" s="38">
        <v>0</v>
      </c>
      <c r="EF7" s="38">
        <v>0.67</v>
      </c>
      <c r="EG7" s="38">
        <v>3.42</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成樹</cp:lastModifiedBy>
  <cp:lastPrinted>2019-01-30T01:00:02Z</cp:lastPrinted>
  <dcterms:created xsi:type="dcterms:W3CDTF">2018-12-03T08:27:05Z</dcterms:created>
  <dcterms:modified xsi:type="dcterms:W3CDTF">2019-01-30T01:00:19Z</dcterms:modified>
  <cp:category/>
</cp:coreProperties>
</file>